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4443b31b17444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稳定推广_6月简版" sheetId="1" r:id="R73696e920c3140e9"/>
    <x:sheet xmlns:r="http://schemas.openxmlformats.org/officeDocument/2006/relationships" name="6.30完整同步" sheetId="2" r:id="Rb48798ff7f4f4ed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\¥#,##0.00"/>
    <x:numFmt numFmtId="200" formatCode="0.00"/>
  </x:numFmts>
  <x:fonts count="31">
    <x:font>
      <x:sz val="11"/>
      <x:name val="Carlito"/>
    </x:font>
    <x:font>
      <x:b/>
      <x:sz val="14"/>
      <x:color rgb="FFFFFFFF"/>
      <x:name val="Carlito"/>
    </x:font>
    <x:font>
      <x:b/>
      <x:sz val="11"/>
      <x:color rgb="FFFFFFFF"/>
      <x:name val="Carlito"/>
    </x:font>
    <x:font>
      <x:b/>
      <x:sz val="11"/>
      <x:color rgb="FF2D241D"/>
      <x:name val="Carlito"/>
    </x:font>
    <x:font>
      <x:b/>
      <x:sz val="11"/>
      <x:color rgb="FF1D4ED8"/>
      <x:name val="Carlito"/>
    </x:font>
    <x:font>
      <x:b/>
      <x:sz val="11"/>
      <x:color rgb="FF2F5597"/>
      <x:name val="Carlito"/>
    </x:font>
    <x:font>
      <x:b/>
      <x:sz val="11"/>
      <x:color rgb="FF7F6000"/>
      <x:name val="Carlito"/>
    </x:font>
    <x:font>
      <x:sz val="11"/>
      <x:color theme="1"/>
      <x:name val="Calibri"/>
    </x:font>
    <x:font>
      <x:sz val="11"/>
      <x:color rgb="FF0000FF"/>
      <x:name val="Calibri"/>
    </x:font>
    <x:font>
      <x:sz val="11"/>
      <x:color rgb="FF800080"/>
      <x:name val="Calibri"/>
    </x:font>
    <x:font>
      <x:sz val="11"/>
      <x:color rgb="FFFF0000"/>
      <x:name val="Calibri"/>
    </x:font>
    <x:font>
      <x:b/>
      <x:sz val="18"/>
      <x:color theme="3"/>
      <x:name val="Calibri"/>
    </x:font>
    <x:font>
      <x:i/>
      <x:sz val="11"/>
      <x:color rgb="FF7F7F7F"/>
      <x:name val="Calibri"/>
    </x:font>
    <x:font>
      <x:b/>
      <x:sz val="15"/>
      <x:color theme="3"/>
      <x:name val="Calibri"/>
    </x:font>
    <x:font>
      <x:b/>
      <x:sz val="13"/>
      <x:color theme="3"/>
      <x:name val="Calibri"/>
    </x:font>
    <x:font>
      <x:b/>
      <x:sz val="11"/>
      <x:color theme="3"/>
      <x:name val="Calibri"/>
    </x:font>
    <x:font>
      <x:sz val="11"/>
      <x:color rgb="FF3F3F76"/>
      <x:name val="Calibri"/>
    </x:font>
    <x:font>
      <x:b/>
      <x:sz val="11"/>
      <x:color rgb="FF3F3F3F"/>
      <x:name val="Calibri"/>
    </x:font>
    <x:font>
      <x:b/>
      <x:sz val="11"/>
      <x:color rgb="FFFA7D00"/>
      <x:name val="Calibri"/>
    </x:font>
    <x:font>
      <x:b/>
      <x:sz val="11"/>
      <x:color rgb="FFFFFFFF"/>
      <x:name val="Calibri"/>
    </x:font>
    <x:font>
      <x:sz val="11"/>
      <x:color rgb="FFFA7D00"/>
      <x:name val="Calibri"/>
    </x:font>
    <x:font>
      <x:b/>
      <x:sz val="11"/>
      <x:color theme="1"/>
      <x:name val="Calibri"/>
    </x:font>
    <x:font>
      <x:sz val="11"/>
      <x:color rgb="FF006100"/>
      <x:name val="Calibri"/>
    </x:font>
    <x:font>
      <x:sz val="11"/>
      <x:color rgb="FF9C0006"/>
      <x:name val="Calibri"/>
    </x:font>
    <x:font>
      <x:sz val="11"/>
      <x:color rgb="FF9C6500"/>
      <x:name val="Calibri"/>
    </x:font>
    <x:font>
      <x:sz val="11"/>
      <x:color theme="0"/>
      <x:name val="Calibri"/>
    </x:font>
    <x:font>
      <x:b/>
      <x:sz val="12"/>
      <x:color rgb="FFB33B3B"/>
      <x:name val="PingFang SC"/>
    </x:font>
    <x:font>
      <x:b/>
      <x:color rgb="FF166534"/>
    </x:font>
    <x:font>
      <x:b/>
      <x:color rgb="FFB42318"/>
    </x:font>
    <x:font>
      <x:b/>
      <x:sz val="11"/>
      <x:color rgb="FF1F3028"/>
      <x:name val="Carlito"/>
    </x:font>
    <x:font>
      <x:b/>
      <x:sz val="16"/>
      <x:color rgb="FFFFFFFF"/>
      <x:name val="Carlito"/>
    </x:font>
  </x:fonts>
  <x:fills count="43">
    <x:fill>
      <x:patternFill patternType="none"/>
    </x:fill>
    <x:fill>
      <x:patternFill patternType="gray125"/>
    </x:fill>
    <x:fill>
      <x:patternFill patternType="solid">
        <x:fgColor rgb="FF7C2D12"/>
      </x:patternFill>
    </x:fill>
    <x:fill>
      <x:patternFill patternType="solid">
        <x:fgColor rgb="FFF59E0B"/>
      </x:patternFill>
    </x:fill>
    <x:fill>
      <x:patternFill patternType="solid">
        <x:fgColor rgb="FFFFF7ED"/>
      </x:patternFill>
    </x:fill>
    <x:fill>
      <x:patternFill patternType="solid">
        <x:fgColor rgb="FFDBEAFE"/>
      </x:patternFill>
    </x:fill>
    <x:fill>
      <x:patternFill patternType="solid">
        <x:fgColor rgb="FFEAF4FF"/>
      </x:patternFill>
    </x:fill>
    <x:fill>
      <x:patternFill patternType="solid">
        <x:fgColor rgb="FFFFF2CC"/>
      </x:patternFill>
    </x:fill>
    <x:fill>
      <x:patternFill patternType="solid">
        <x:fgColor rgb="FFFFFFCC"/>
      </x:patternFill>
    </x:fill>
    <x:fill>
      <x:patternFill patternType="solid">
        <x:fgColor rgb="FFFFCC99"/>
      </x:patternFill>
    </x:fill>
    <x:fill>
      <x:patternFill patternType="solid">
        <x:fgColor rgb="FFF2F2F2"/>
      </x:patternFill>
    </x:fill>
    <x:fill>
      <x:patternFill patternType="solid">
        <x:fgColor rgb="FFA5A5A5"/>
      </x:patternFill>
    </x:fill>
    <x:fill>
      <x:patternFill patternType="solid">
        <x:fgColor rgb="FFC6EFCE"/>
      </x:patternFill>
    </x:fill>
    <x:fill>
      <x:patternFill patternType="solid">
        <x:fgColor rgb="FFFFC7CE"/>
      </x:patternFill>
    </x:fill>
    <x:fill>
      <x:patternFill patternType="solid">
        <x:fgColor rgb="FFFFEB9C"/>
      </x:patternFill>
    </x:fill>
    <x:fill>
      <x:patternFill patternType="solid">
        <x:fgColor theme="4"/>
      </x:patternFill>
    </x:fill>
    <x:fill>
      <x:patternFill patternType="solid">
        <x:fgColor theme="4" tint="0.79998"/>
      </x:patternFill>
    </x:fill>
    <x:fill>
      <x:patternFill patternType="solid">
        <x:fgColor theme="4" tint="0.59999"/>
      </x:patternFill>
    </x:fill>
    <x:fill>
      <x:patternFill patternType="solid">
        <x:fgColor theme="4" tint="0.39998"/>
      </x:patternFill>
    </x:fill>
    <x:fill>
      <x:patternFill patternType="solid">
        <x:fgColor theme="5"/>
      </x:patternFill>
    </x:fill>
    <x:fill>
      <x:patternFill patternType="solid">
        <x:fgColor theme="5" tint="0.79998"/>
      </x:patternFill>
    </x:fill>
    <x:fill>
      <x:patternFill patternType="solid">
        <x:fgColor theme="5" tint="0.59999"/>
      </x:patternFill>
    </x:fill>
    <x:fill>
      <x:patternFill patternType="solid">
        <x:fgColor theme="5" tint="0.39998"/>
      </x:patternFill>
    </x:fill>
    <x:fill>
      <x:patternFill patternType="solid">
        <x:fgColor theme="6"/>
      </x:patternFill>
    </x:fill>
    <x:fill>
      <x:patternFill patternType="solid">
        <x:fgColor theme="6" tint="0.79998"/>
      </x:patternFill>
    </x:fill>
    <x:fill>
      <x:patternFill patternType="solid">
        <x:fgColor theme="6" tint="0.59999"/>
      </x:patternFill>
    </x:fill>
    <x:fill>
      <x:patternFill patternType="solid">
        <x:fgColor theme="6" tint="0.39998"/>
      </x:patternFill>
    </x:fill>
    <x:fill>
      <x:patternFill patternType="solid">
        <x:fgColor theme="7"/>
      </x:patternFill>
    </x:fill>
    <x:fill>
      <x:patternFill patternType="solid">
        <x:fgColor theme="7" tint="0.79998"/>
      </x:patternFill>
    </x:fill>
    <x:fill>
      <x:patternFill patternType="solid">
        <x:fgColor theme="7" tint="0.59999"/>
      </x:patternFill>
    </x:fill>
    <x:fill>
      <x:patternFill patternType="solid">
        <x:fgColor theme="7" tint="0.39998"/>
      </x:patternFill>
    </x:fill>
    <x:fill>
      <x:patternFill patternType="solid">
        <x:fgColor theme="8"/>
      </x:patternFill>
    </x:fill>
    <x:fill>
      <x:patternFill patternType="solid">
        <x:fgColor theme="8" tint="0.79998"/>
      </x:patternFill>
    </x:fill>
    <x:fill>
      <x:patternFill patternType="solid">
        <x:fgColor theme="8" tint="0.59999"/>
      </x:patternFill>
    </x:fill>
    <x:fill>
      <x:patternFill patternType="solid">
        <x:fgColor theme="8" tint="0.39998"/>
      </x:patternFill>
    </x:fill>
    <x:fill>
      <x:patternFill patternType="solid">
        <x:fgColor theme="9"/>
      </x:patternFill>
    </x:fill>
    <x:fill>
      <x:patternFill patternType="solid">
        <x:fgColor theme="9" tint="0.79998"/>
      </x:patternFill>
    </x:fill>
    <x:fill>
      <x:patternFill patternType="solid">
        <x:fgColor theme="9" tint="0.59999"/>
      </x:patternFill>
    </x:fill>
    <x:fill>
      <x:patternFill patternType="solid">
        <x:fgColor theme="9" tint="0.39998"/>
      </x:patternFill>
    </x:fill>
    <x:fill>
      <x:patternFill patternType="solid">
        <x:fgColor rgb="FFFFF3C4"/>
      </x:patternFill>
    </x:fill>
    <x:fill>
      <x:patternFill patternType="solid">
        <x:fgColor rgb="FFDCFCE7"/>
      </x:patternFill>
    </x:fill>
    <x:fill>
      <x:patternFill patternType="solid">
        <x:fgColor rgb="FFE0E7FF"/>
      </x:patternFill>
    </x:fill>
    <x:fill>
      <x:patternFill patternType="solid">
        <x:fgColor rgb="FFFEE2E2"/>
      </x:patternFill>
    </x:fill>
  </x:fills>
  <x:borders count="14">
    <x:border/>
    <x:border>
      <x:left style="thin">
        <x:color rgb="FFE5E7EB"/>
      </x:left>
      <x:right style="thin">
        <x:color rgb="FFE5E7EB"/>
      </x:right>
      <x:top style="thin">
        <x:color rgb="FFE5E7EB"/>
      </x:top>
      <x:bottom style="thin">
        <x:color rgb="FFE5E7EB"/>
      </x:bottom>
    </x:border>
    <x:border>
      <x:left style="thin">
        <x:color rgb="FFBDD7EE"/>
      </x:left>
      <x:right style="thin">
        <x:color rgb="FFBDD7EE"/>
      </x:right>
      <x:top style="thin">
        <x:color rgb="FFBDD7EE"/>
      </x:top>
      <x:bottom style="thin">
        <x:color rgb="FFBDD7EE"/>
      </x:bottom>
    </x:border>
    <x:border>
      <x:left style="thin">
        <x:color rgb="FFE6B800"/>
      </x:left>
      <x:right style="thin">
        <x:color rgb="FFE6B800"/>
      </x:right>
      <x:top style="thin">
        <x:color rgb="FFE6B800"/>
      </x:top>
      <x:bottom style="thin">
        <x:color rgb="FFE6B800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bottom style="medium">
        <x:color theme="4"/>
      </x:bottom>
    </x:border>
    <x:border>
      <x:bottom style="medium">
        <x:color theme="4" tint="0.49998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bottom style="double">
        <x:color rgb="FFFF8001"/>
      </x:bottom>
    </x:border>
    <x:border>
      <x:top style="thin">
        <x:color theme="4"/>
      </x:top>
      <x:bottom style="double">
        <x:color theme="4"/>
      </x:bottom>
    </x:border>
    <x:border>
      <x:left style="medium">
        <x:color rgb="FFB33B3B"/>
      </x:left>
      <x:right style="medium">
        <x:color rgb="FFB33B3B"/>
      </x:right>
    </x:border>
    <x:border>
      <x:left style="thin">
        <x:color rgb="FFD9E0D8"/>
      </x:left>
      <x:right style="thin">
        <x:color rgb="FFD9E0D8"/>
      </x:right>
      <x:top style="thin">
        <x:color rgb="FFD9E0D8"/>
      </x:top>
      <x:bottom style="thin">
        <x:color rgb="FFD9E0D8"/>
      </x:bottom>
    </x:border>
  </x:borders>
  <x:cellStyleXfs count="50">
    <x:xf numFmtId="0" fontId="0" fillId="0" borderId="0" applyAlignment="1">
      <x:alignment vertical="center"/>
    </x:xf>
    <x:xf numFmtId="43" fontId="7" fillId="0" borderId="0" applyAlignment="1">
      <x:alignment vertical="center"/>
    </x:xf>
    <x:xf numFmtId="44" fontId="7" fillId="0" borderId="0" applyAlignment="1">
      <x:alignment vertical="center"/>
    </x:xf>
    <x:xf numFmtId="9" fontId="7" fillId="0" borderId="0" applyAlignment="1">
      <x:alignment vertical="center"/>
    </x:xf>
    <x:xf numFmtId="41" fontId="7" fillId="0" borderId="0" applyAlignment="1">
      <x:alignment vertical="center"/>
    </x:xf>
    <x:xf numFmtId="42" fontId="7" fillId="0" borderId="0" applyAlignment="1">
      <x:alignment vertical="center"/>
    </x:xf>
    <x:xf numFmtId="0" fontId="8" fillId="0" borderId="0" applyAlignment="1">
      <x:alignment vertical="center"/>
    </x:xf>
    <x:xf numFmtId="0" fontId="9" fillId="0" borderId="0" applyAlignment="1">
      <x:alignment vertical="center"/>
    </x:xf>
    <x:xf numFmtId="0" fontId="7" fillId="8" borderId="4" applyAlignment="1">
      <x:alignment vertical="center"/>
    </x:xf>
    <x:xf numFmtId="0" fontId="10" fillId="0" borderId="0" applyAlignment="1">
      <x:alignment vertical="center"/>
    </x:xf>
    <x:xf numFmtId="0" fontId="11" fillId="0" borderId="0" applyAlignment="1">
      <x:alignment vertical="center"/>
    </x:xf>
    <x:xf numFmtId="0" fontId="12" fillId="0" borderId="0" applyAlignment="1">
      <x:alignment vertical="center"/>
    </x:xf>
    <x:xf numFmtId="0" fontId="13" fillId="0" borderId="5" applyAlignment="1">
      <x:alignment vertical="center"/>
    </x:xf>
    <x:xf numFmtId="0" fontId="14" fillId="0" borderId="5" applyAlignment="1">
      <x:alignment vertical="center"/>
    </x:xf>
    <x:xf numFmtId="0" fontId="15" fillId="0" borderId="6" applyAlignment="1">
      <x:alignment vertical="center"/>
    </x:xf>
    <x:xf numFmtId="0" fontId="15" fillId="0" borderId="0" applyAlignment="1">
      <x:alignment vertical="center"/>
    </x:xf>
    <x:xf numFmtId="0" fontId="16" fillId="9" borderId="7" applyAlignment="1">
      <x:alignment vertical="center"/>
    </x:xf>
    <x:xf numFmtId="0" fontId="17" fillId="10" borderId="8" applyAlignment="1">
      <x:alignment vertical="center"/>
    </x:xf>
    <x:xf numFmtId="0" fontId="18" fillId="10" borderId="7" applyAlignment="1">
      <x:alignment vertical="center"/>
    </x:xf>
    <x:xf numFmtId="0" fontId="19" fillId="11" borderId="9" applyAlignment="1">
      <x:alignment vertical="center"/>
    </x:xf>
    <x:xf numFmtId="0" fontId="20" fillId="0" borderId="10" applyAlignment="1">
      <x:alignment vertical="center"/>
    </x:xf>
    <x:xf numFmtId="0" fontId="21" fillId="0" borderId="11" applyAlignment="1">
      <x:alignment vertical="center"/>
    </x:xf>
    <x:xf numFmtId="0" fontId="22" fillId="12" borderId="0" applyAlignment="1">
      <x:alignment vertical="center"/>
    </x:xf>
    <x:xf numFmtId="0" fontId="23" fillId="13" borderId="0" applyAlignment="1">
      <x:alignment vertical="center"/>
    </x:xf>
    <x:xf numFmtId="0" fontId="24" fillId="14" borderId="0" applyAlignment="1">
      <x:alignment vertical="center"/>
    </x:xf>
    <x:xf numFmtId="0" fontId="25" fillId="15" borderId="0" applyAlignment="1">
      <x:alignment vertical="center"/>
    </x:xf>
    <x:xf numFmtId="0" fontId="7" fillId="16" borderId="0" applyAlignment="1">
      <x:alignment vertical="center"/>
    </x:xf>
    <x:xf numFmtId="0" fontId="7" fillId="17" borderId="0" applyAlignment="1">
      <x:alignment vertical="center"/>
    </x:xf>
    <x:xf numFmtId="0" fontId="25" fillId="18" borderId="0" applyAlignment="1">
      <x:alignment vertical="center"/>
    </x:xf>
    <x:xf numFmtId="0" fontId="25" fillId="19" borderId="0" applyAlignment="1">
      <x:alignment vertical="center"/>
    </x:xf>
    <x:xf numFmtId="0" fontId="7" fillId="20" borderId="0" applyAlignment="1">
      <x:alignment vertical="center"/>
    </x:xf>
    <x:xf numFmtId="0" fontId="7" fillId="21" borderId="0" applyAlignment="1">
      <x:alignment vertical="center"/>
    </x:xf>
    <x:xf numFmtId="0" fontId="25" fillId="22" borderId="0" applyAlignment="1">
      <x:alignment vertical="center"/>
    </x:xf>
    <x:xf numFmtId="0" fontId="25" fillId="23" borderId="0" applyAlignment="1">
      <x:alignment vertical="center"/>
    </x:xf>
    <x:xf numFmtId="0" fontId="7" fillId="24" borderId="0" applyAlignment="1">
      <x:alignment vertical="center"/>
    </x:xf>
    <x:xf numFmtId="0" fontId="7" fillId="25" borderId="0" applyAlignment="1">
      <x:alignment vertical="center"/>
    </x:xf>
    <x:xf numFmtId="0" fontId="25" fillId="26" borderId="0" applyAlignment="1">
      <x:alignment vertical="center"/>
    </x:xf>
    <x:xf numFmtId="0" fontId="25" fillId="27" borderId="0" applyAlignment="1">
      <x:alignment vertical="center"/>
    </x:xf>
    <x:xf numFmtId="0" fontId="7" fillId="28" borderId="0" applyAlignment="1">
      <x:alignment vertical="center"/>
    </x:xf>
    <x:xf numFmtId="0" fontId="7" fillId="29" borderId="0" applyAlignment="1">
      <x:alignment vertical="center"/>
    </x:xf>
    <x:xf numFmtId="0" fontId="25" fillId="30" borderId="0" applyAlignment="1">
      <x:alignment vertical="center"/>
    </x:xf>
    <x:xf numFmtId="0" fontId="25" fillId="31" borderId="0" applyAlignment="1">
      <x:alignment vertical="center"/>
    </x:xf>
    <x:xf numFmtId="0" fontId="7" fillId="32" borderId="0" applyAlignment="1">
      <x:alignment vertical="center"/>
    </x:xf>
    <x:xf numFmtId="0" fontId="7" fillId="33" borderId="0" applyAlignment="1">
      <x:alignment vertical="center"/>
    </x:xf>
    <x:xf numFmtId="0" fontId="25" fillId="34" borderId="0" applyAlignment="1">
      <x:alignment vertical="center"/>
    </x:xf>
    <x:xf numFmtId="0" fontId="25" fillId="35" borderId="0" applyAlignment="1">
      <x:alignment vertical="center"/>
    </x:xf>
    <x:xf numFmtId="0" fontId="7" fillId="36" borderId="0" applyAlignment="1">
      <x:alignment vertical="center"/>
    </x:xf>
    <x:xf numFmtId="0" fontId="7" fillId="37" borderId="0" applyAlignment="1">
      <x:alignment vertical="center"/>
    </x:xf>
    <x:xf numFmtId="0" fontId="25" fillId="38" borderId="0" applyAlignment="1">
      <x:alignment vertical="center"/>
    </x:xf>
    <x:xf numFmtId="0" fontId="0" fillId="0" borderId="0"/>
  </x:cellStyleXfs>
  <x:cellXfs count="56">
    <x:xf numFmtId="0" fontId="0" fillId="0" borderId="0" xfId="49"/>
    <x:xf numFmtId="0" fontId="0" fillId="0" borderId="0" xfId="49" applyAlignment="1">
      <x:alignment wrapText="1"/>
    </x:xf>
    <x:xf numFmtId="0" fontId="1" fillId="2" borderId="0" xfId="49" applyAlignment="1">
      <x:alignment horizontal="center" vertical="center" wrapText="1"/>
    </x:xf>
    <x:xf numFmtId="0" fontId="2" fillId="3" borderId="0" xfId="49" applyAlignment="1">
      <x:alignment horizontal="center" vertical="center" wrapText="1"/>
    </x:xf>
    <x:xf numFmtId="0" fontId="3" fillId="4" borderId="1" xfId="49" applyAlignment="1">
      <x:alignment horizontal="center" vertical="center" wrapText="1"/>
    </x:xf>
    <x:xf numFmtId="49" fontId="3" fillId="4" borderId="1" xfId="49" applyAlignment="1">
      <x:alignment horizontal="left" vertical="center" wrapText="1"/>
    </x:xf>
    <x:xf numFmtId="0" fontId="0" fillId="0" borderId="1" xfId="49" applyAlignment="1">
      <x:alignment horizontal="center" vertical="center" wrapText="1"/>
    </x:xf>
    <x:xf numFmtId="49" fontId="0" fillId="0" borderId="1" xfId="49" applyAlignment="1">
      <x:alignment horizontal="left" vertical="center" wrapText="1"/>
    </x:xf>
    <x:xf numFmtId="0" fontId="4" fillId="5" borderId="1" xfId="49" applyAlignment="1">
      <x:alignment horizontal="center" vertical="center" wrapText="1"/>
    </x:xf>
    <x:xf numFmtId="10" fontId="0" fillId="0" borderId="1" xfId="49" applyAlignment="1">
      <x:alignment horizontal="center" vertical="center" wrapText="1"/>
    </x:xf>
    <x:xf numFmtId="164" fontId="0" fillId="0" borderId="1" xfId="49" applyAlignment="1">
      <x:alignment horizontal="center" vertical="center" wrapText="1"/>
    </x:xf>
    <x:xf numFmtId="2" fontId="0" fillId="0" borderId="1" xfId="49" applyAlignment="1">
      <x:alignment horizontal="center" vertical="center" wrapText="1"/>
    </x:xf>
    <x:xf numFmtId="0" fontId="5" fillId="6" borderId="2" xfId="0" applyAlignment="1">
      <x:alignment horizontal="center" vertical="center" wrapText="1"/>
    </x:xf>
    <x:xf numFmtId="0" fontId="6" fillId="7" borderId="3" xfId="0" applyAlignment="1">
      <x:alignment horizontal="center" vertical="center" wrapText="1"/>
    </x:xf>
    <x:xf numFmtId="0" fontId="6" fillId="7" borderId="3" xfId="0" applyAlignment="1">
      <x:alignment vertical="center" wrapText="1"/>
    </x:xf>
    <x:xf numFmtId="0" fontId="0" fillId="0" borderId="0" xfId="0"/>
    <x:xf numFmtId="164" fontId="0" fillId="0" borderId="1" xfId="49" applyAlignment="1">
      <x:alignment horizontal="center" vertical="center" wrapText="1"/>
    </x:xf>
    <x:xf numFmtId="2" fontId="0" fillId="0" borderId="0" xfId="49"/>
    <x:xf numFmtId="10" fontId="0" fillId="0" borderId="0" xfId="49"/>
    <x:xf numFmtId="0" fontId="0" fillId="0" borderId="12" xfId="49"/>
    <x:xf numFmtId="0" fontId="26" fillId="39" borderId="12" xfId="49" applyAlignment="1">
      <x:alignment vertical="top" wrapText="1"/>
    </x:xf>
    <x:xf numFmtId="2" fontId="0" fillId="0" borderId="12" xfId="49"/>
    <x:xf numFmtId="10" fontId="0" fillId="0" borderId="12" xfId="49"/>
    <x:xf numFmtId="0" fontId="0" fillId="0" borderId="1" xfId="49" applyAlignment="1">
      <x:alignment vertical="center" wrapText="1"/>
    </x:xf>
    <x:xf numFmtId="2" fontId="0" fillId="0" borderId="1" xfId="49" applyAlignment="1">
      <x:alignment vertical="center" wrapText="1"/>
    </x:xf>
    <x:xf numFmtId="10" fontId="0" fillId="0" borderId="1" xfId="49" applyAlignment="1">
      <x:alignment vertical="center" wrapText="1"/>
    </x:xf>
    <x:xf numFmtId="0" fontId="0" fillId="0" borderId="0" xfId="0" applyAlignment="1">
      <x:alignment vertical="center" wrapText="1"/>
    </x:xf>
    <x:xf numFmtId="0" fontId="28" fillId="42" borderId="1" xfId="49" applyAlignment="1">
      <x:alignment vertical="center" wrapText="1"/>
    </x:xf>
    <x:xf numFmtId="2" fontId="0" fillId="42" borderId="1" xfId="49" applyAlignment="1">
      <x:alignment vertical="center" wrapText="1"/>
    </x:xf>
    <x:xf numFmtId="10" fontId="0" fillId="42" borderId="1" xfId="49" applyAlignment="1">
      <x:alignment vertical="center" wrapText="1"/>
    </x:xf>
    <x:xf numFmtId="0" fontId="0" fillId="0" borderId="0" xfId="49" applyAlignment="1">
      <x:alignment vertical="center" wrapText="1"/>
    </x:xf>
    <x:xf numFmtId="2" fontId="0" fillId="0" borderId="0" xfId="49" applyAlignment="1">
      <x:alignment vertical="center" wrapText="1"/>
    </x:xf>
    <x:xf numFmtId="10" fontId="0" fillId="0" borderId="0" xfId="49" applyAlignment="1">
      <x:alignment vertical="center" wrapText="1"/>
    </x:xf>
    <x:xf numFmtId="0" fontId="0" fillId="0" borderId="12" xfId="49" applyAlignment="1">
      <x:alignment vertical="center" wrapText="1"/>
    </x:xf>
    <x:xf numFmtId="0" fontId="27" fillId="41" borderId="12" xfId="49" applyAlignment="1">
      <x:alignment vertical="center" wrapText="1"/>
    </x:xf>
    <x:xf numFmtId="2" fontId="0" fillId="41" borderId="12" xfId="49" applyAlignment="1">
      <x:alignment vertical="center" wrapText="1"/>
    </x:xf>
    <x:xf numFmtId="10" fontId="0" fillId="41" borderId="12" xfId="49" applyAlignment="1">
      <x:alignment vertical="center" wrapText="1"/>
    </x:xf>
    <x:xf numFmtId="0" fontId="27" fillId="40" borderId="0" xfId="49" applyAlignment="1">
      <x:alignment vertical="center" wrapText="1"/>
    </x:xf>
    <x:xf numFmtId="2" fontId="0" fillId="40" borderId="0" xfId="49" applyAlignment="1">
      <x:alignment vertical="center" wrapText="1"/>
    </x:xf>
    <x:xf numFmtId="10" fontId="0" fillId="40" borderId="0" xfId="49" applyAlignment="1">
      <x:alignment vertical="center" wrapText="1"/>
    </x:xf>
    <x:xf numFmtId="0" fontId="27" fillId="40" borderId="1" xfId="49" applyAlignment="1">
      <x:alignment vertical="center" wrapText="1"/>
    </x:xf>
    <x:xf numFmtId="2" fontId="0" fillId="40" borderId="1" xfId="49" applyAlignment="1">
      <x:alignment vertical="center" wrapText="1"/>
    </x:xf>
    <x:xf numFmtId="10" fontId="0" fillId="40" borderId="1" xfId="49" applyAlignment="1">
      <x:alignment vertical="center" wrapText="1"/>
    </x:xf>
    <x:xf numFmtId="0" fontId="28" fillId="42" borderId="12" xfId="49" applyAlignment="1">
      <x:alignment vertical="center" wrapText="1"/>
    </x:xf>
    <x:xf numFmtId="2" fontId="0" fillId="42" borderId="12" xfId="49" applyAlignment="1">
      <x:alignment vertical="center" wrapText="1"/>
    </x:xf>
    <x:xf numFmtId="10" fontId="0" fillId="42" borderId="12" xfId="49" applyAlignment="1">
      <x:alignment vertical="center" wrapText="1"/>
    </x:xf>
    <x:xf numFmtId="0" fontId="2" borderId="0" xfId="0" applyNumberFormat="1" applyFont="1" applyFill="0" applyBorder="1" applyAlignment="1">
      <x:alignment horizontal="center" vertical="center" wrapText="1"/>
    </x:xf>
    <x:xf numFmtId="0" fontId="29" borderId="0" xfId="0" applyNumberFormat="1" applyFont="1" applyFill="0" applyBorder="1" applyAlignment="1">
      <x:alignment horizontal="center" vertical="center" wrapText="1"/>
    </x:xf>
    <x:xf numFmtId="0" fontId="0" borderId="0" xfId="0" applyNumberFormat="1" applyFont="1" applyFill="0" applyBorder="1"/>
    <x:xf numFmtId="0" fontId="30" borderId="0" xfId="0" applyNumberFormat="1" applyFont="1" applyFill="0" applyBorder="1"/>
    <x:xf numFmtId="0" fontId="2" borderId="0" xfId="0" applyNumberFormat="1" applyFont="1" applyFill="0" applyBorder="1"/>
    <x:xf numFmtId="0" fontId="2" borderId="0" xfId="0" applyNumberFormat="1" applyFont="1" applyFill="0" applyBorder="1" applyAlignment="1">
      <x:alignment wrapText="1"/>
    </x:xf>
    <x:xf numFmtId="0" fontId="2" borderId="13" xfId="0" applyNumberFormat="1" applyFont="1" applyFill="0" applyBorder="1" applyAlignment="1">
      <x:alignment wrapText="1"/>
    </x:xf>
    <x:xf numFmtId="0" fontId="0" fillId="0" borderId="13" xfId="0" applyNumberFormat="1" applyFont="1" applyFill="1" applyBorder="1"/>
    <x:xf numFmtId="0" fontId="0" fillId="0" borderId="13" xfId="0" applyNumberFormat="1" applyFont="1" applyFill="1" applyBorder="1" applyAlignment="1">
      <x:alignment wrapText="1"/>
    </x:xf>
    <x:xf numFmtId="200" fontId="0" fillId="0" borderId="13" xfId="0" applyNumberFormat="1" applyFont="1" applyFill="1" applyBorder="1" applyAlignment="1">
      <x:alignment wrapText="1"/>
    </x:xf>
  </x:cellXfs>
  <x:cellStyles count="50">
    <x:cellStyle name="常规" xfId="0"/>
    <x:cellStyle name="千位分隔" xfId="1"/>
    <x:cellStyle name="货币" xfId="2"/>
    <x:cellStyle name="百分比" xfId="3"/>
    <x:cellStyle name="千位分隔[0]" xfId="4"/>
    <x:cellStyle name="货币[0]" xfId="5"/>
    <x:cellStyle name="超链接" xfId="6"/>
    <x:cellStyle name="已访问的超链接" xfId="7"/>
    <x:cellStyle name="注释" xfId="8"/>
    <x:cellStyle name="警告文本" xfId="9"/>
    <x:cellStyle name="标题" xfId="10"/>
    <x:cellStyle name="解释性文本" xfId="11"/>
    <x:cellStyle name="标题 1" xfId="12"/>
    <x:cellStyle name="标题 2" xfId="13"/>
    <x:cellStyle name="标题 3" xfId="14"/>
    <x:cellStyle name="标题 4" xfId="15"/>
    <x:cellStyle name="输入" xfId="16"/>
    <x:cellStyle name="输出" xfId="17"/>
    <x:cellStyle name="计算" xfId="18"/>
    <x:cellStyle name="检查单元格" xfId="19"/>
    <x:cellStyle name="链接单元格" xfId="20"/>
    <x:cellStyle name="汇总" xfId="21"/>
    <x:cellStyle name="好" xfId="22"/>
    <x:cellStyle name="差" xfId="23"/>
    <x:cellStyle name="适中" xfId="24"/>
    <x:cellStyle name="强调文字颜色 1" xfId="25"/>
    <x:cellStyle name="20% - 强调文字颜色 1" xfId="26"/>
    <x:cellStyle name="40% - 强调文字颜色 1" xfId="27"/>
    <x:cellStyle name="60% - 强调文字颜色 1" xfId="28"/>
    <x:cellStyle name="强调文字颜色 2" xfId="29"/>
    <x:cellStyle name="20% - 强调文字颜色 2" xfId="30"/>
    <x:cellStyle name="40% - 强调文字颜色 2" xfId="31"/>
    <x:cellStyle name="60% - 强调文字颜色 2" xfId="32"/>
    <x:cellStyle name="强调文字颜色 3" xfId="33"/>
    <x:cellStyle name="20% - 强调文字颜色 3" xfId="34"/>
    <x:cellStyle name="40% - 强调文字颜色 3" xfId="35"/>
    <x:cellStyle name="60% - 强调文字颜色 3" xfId="36"/>
    <x:cellStyle name="强调文字颜色 4" xfId="37"/>
    <x:cellStyle name="20% - 强调文字颜色 4" xfId="38"/>
    <x:cellStyle name="40% - 强调文字颜色 4" xfId="39"/>
    <x:cellStyle name="60% - 强调文字颜色 4" xfId="40"/>
    <x:cellStyle name="强调文字颜色 5" xfId="41"/>
    <x:cellStyle name="20% - 强调文字颜色 5" xfId="42"/>
    <x:cellStyle name="40% - 强调文字颜色 5" xfId="43"/>
    <x:cellStyle name="60% - 强调文字颜色 5" xfId="44"/>
    <x:cellStyle name="强调文字颜色 6" xfId="45"/>
    <x:cellStyle name="20% - 强调文字颜色 6" xfId="46"/>
    <x:cellStyle name="40% - 强调文字颜色 6" xfId="47"/>
    <x:cellStyle name="60% - 强调文字颜色 6" xfId="48"/>
    <x:cellStyle name="Normal" xfId="49"/>
  </x:cellStyles>
  <x:dxfs count="17"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</x:dxf>
    <x:dxf>
      <x:font>
        <x:b/>
        <x:color theme="1"/>
      </x:font>
    </x:dxf>
    <x:dxf>
      <x:font>
        <x:b/>
        <x:color theme="1"/>
      </x:font>
      <x:border>
        <x:top style="double">
          <x:color theme="4"/>
        </x:top>
      </x:border>
    </x:dxf>
    <x:dxf>
      <x:font>
        <x:b/>
        <x:color theme="0"/>
      </x:font>
      <x:fill>
        <x:patternFill>
          <x:bgColor theme="4"/>
        </x:patternFill>
      </x:fill>
    </x:dxf>
    <x:dxf>
      <x:font>
        <x:color theme="1"/>
      </x:font>
      <x:border>
        <x:left style="thin">
          <x:color theme="4"/>
        </x:left>
        <x:right style="thin">
          <x:color theme="4"/>
        </x:right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b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  <x:dxf>
      <x:font>
        <x:color theme="1"/>
      </x:font>
    </x:dxf>
    <x:dxf>
      <x:font>
        <x:color theme="1"/>
      </x:font>
      <x:border>
        <x:bottom style="thin">
          <x:color theme="4" tint="0.39998"/>
        </x:bottom>
      </x:border>
    </x:dxf>
    <x:dxf>
      <x:font>
        <x:b/>
        <x:color theme="1"/>
      </x:font>
    </x:dxf>
    <x:dxf>
      <x:font>
        <x:b/>
        <x:color theme="1"/>
      </x:font>
      <x:border>
        <x:top style="thin">
          <x:color theme="4"/>
        </x:top>
        <x:bottom style="thin">
          <x:color theme="4"/>
        </x:bottom>
      </x:border>
    </x:dxf>
    <x:dxf>
      <x:fill>
        <x:patternFill>
          <x:bgColor theme="4" tint="0.79998"/>
        </x:patternFill>
      </x:fill>
    </x:dxf>
    <x:dxf>
      <x:fill>
        <x:patternFill>
          <x:bgColor theme="4" tint="0.79998"/>
        </x:patternFill>
      </x:fill>
    </x:dxf>
    <x:dxf>
      <x:font>
        <x:b/>
        <x:color theme="1"/>
      </x:font>
      <x:fill>
        <x:patternFill>
          <x:bgColor theme="4" tint="0.79998"/>
        </x:patternFill>
      </x:fill>
      <x:border>
        <x:top style="thin">
          <x:color theme="4" tint="0.39998"/>
        </x:top>
        <x:bottom style="thin">
          <x:color theme="4" tint="0.39998"/>
        </x:bottom>
      </x:border>
    </x:dxf>
    <x:dxf>
      <x:font>
        <x:b/>
        <x:color theme="1"/>
      </x:font>
      <x:fill>
        <x:patternFill>
          <x:bgColor theme="4" tint="0.79998"/>
        </x:patternFill>
      </x:fill>
      <x:border>
        <x:bottom style="thin">
          <x:color theme="4" tint="0.39998"/>
        </x:bottom>
      </x:border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1ad0c727e249ba" /><Relationship Type="http://schemas.openxmlformats.org/officeDocument/2006/relationships/theme" Target="/xl/theme/theme1.xml" Id="Ra6971bb50316406f" /><Relationship Type="http://schemas.openxmlformats.org/officeDocument/2006/relationships/sharedStrings" Target="/xl/sharedStrings.xml" Id="R7208d30f0b9f4383" /><Relationship Type="http://schemas.openxmlformats.org/officeDocument/2006/relationships/worksheet" Target="/xl/worksheets/sheet1.xml" Id="R73696e920c3140e9" /><Relationship Type="http://schemas.openxmlformats.org/officeDocument/2006/relationships/worksheet" Target="/xl/worksheets/sheet2.xml" Id="Rb48798ff7f4f4ed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ColWidth="9" defaultRowHeight="16.799999237060547"/>
  <x:cols>
    <x:col min="1" max="1" width="8" style="1" customWidth="1"/>
    <x:col min="2" max="2" width="23.330883026123047" style="1" customWidth="1"/>
    <x:col min="3" max="3" width="10.66911792755127" style="1" customWidth="1"/>
    <x:col min="4" max="23" width="8" style="1" customWidth="1"/>
    <x:col min="24" max="24" width="13.352941513061523" style="1" customWidth="1"/>
    <x:col min="25" max="25" width="19.485294342041016" style="1" customWidth="1"/>
    <x:col min="26" max="26" width="14.948529243469238" style="1" customWidth="1"/>
    <x:col min="27" max="27" width="8" style="1" customWidth="1"/>
    <x:col min="28" max="28" width="24" style="1" customWidth="1"/>
    <x:col min="29" max="33" width="8" style="1" customWidth="1"/>
    <x:col min="32" max="32" width="28" style="15" customWidth="1"/>
    <x:col min="34" max="16384" width="9" style="1" customWidth="1"/>
  </x:cols>
  <x:sheetData>
    <x:row r="1" s="15" customFormat="1" ht="26" customHeight="1">
      <x:c r="A1" s="2" t="inlineStr">
        <x:is>
          <x:t xml:space="preserve">稳定推广｜2026年6月简版运营记录表</x:t>
        </x:is>
      </x:c>
    </x:row>
    <x:row r="2" s="15" customFormat="1" ht="26" customHeight="1">
      <x:c r="A2" s="47" t="str">
        <x:v>6.30完整合计</x:v>
      </x:c>
      <x:c r="B2" s="47" t="str">
        <x:v>曝光 5363｜点击 440｜成交 40｜净成交 35</x:v>
      </x:c>
      <x:c r="C2" s="47" t="str">
        <x:v>投产 6.47｜净投产 5.70｜成交额 602.46｜净成交 530.80｜完整日</x:v>
      </x:c>
      <x:c r="D2" s="3" t="inlineStr">
        <x:is>
          <x:t xml:space="preserve">6月1日</x:t>
        </x:is>
      </x:c>
      <x:c r="E2" s="3" t="inlineStr">
        <x:is>
          <x:t xml:space="preserve">6月2日</x:t>
        </x:is>
      </x:c>
      <x:c r="F2" s="3" t="inlineStr">
        <x:is>
          <x:t xml:space="preserve">6月3日</x:t>
        </x:is>
      </x:c>
      <x:c r="G2" s="3" t="inlineStr">
        <x:is>
          <x:t xml:space="preserve">6月4日</x:t>
        </x:is>
      </x:c>
      <x:c r="H2" s="3" t="inlineStr">
        <x:is>
          <x:t xml:space="preserve">6月5日</x:t>
        </x:is>
      </x:c>
      <x:c r="I2" s="3" t="inlineStr">
        <x:is>
          <x:t xml:space="preserve">6月6日</x:t>
        </x:is>
      </x:c>
      <x:c r="J2" s="3" t="inlineStr">
        <x:is>
          <x:t xml:space="preserve">6月7日</x:t>
        </x:is>
      </x:c>
      <x:c r="K2" s="3" t="inlineStr">
        <x:is>
          <x:t xml:space="preserve">6月8日</x:t>
        </x:is>
      </x:c>
      <x:c r="L2" s="3" t="inlineStr">
        <x:is>
          <x:t xml:space="preserve">6月9日</x:t>
        </x:is>
      </x:c>
      <x:c r="M2" s="3" t="inlineStr">
        <x:is>
          <x:t xml:space="preserve">6月10日</x:t>
        </x:is>
      </x:c>
      <x:c r="N2" s="3" t="inlineStr">
        <x:is>
          <x:t xml:space="preserve">6月11日</x:t>
        </x:is>
      </x:c>
      <x:c r="O2" s="3" t="inlineStr">
        <x:is>
          <x:t xml:space="preserve">6月12日</x:t>
        </x:is>
      </x:c>
      <x:c r="P2" s="3" t="inlineStr">
        <x:is>
          <x:t xml:space="preserve">6月13日</x:t>
        </x:is>
      </x:c>
      <x:c r="Q2" s="3" t="inlineStr">
        <x:is>
          <x:t xml:space="preserve">6月14日</x:t>
        </x:is>
      </x:c>
      <x:c r="R2" s="3" t="inlineStr">
        <x:is>
          <x:t xml:space="preserve">6月15日</x:t>
        </x:is>
      </x:c>
      <x:c r="S2" s="3" t="inlineStr">
        <x:is>
          <x:t xml:space="preserve">6月16日</x:t>
        </x:is>
      </x:c>
      <x:c r="T2" s="3" t="inlineStr">
        <x:is>
          <x:t xml:space="preserve">6月17日</x:t>
        </x:is>
      </x:c>
      <x:c r="U2" s="3" t="inlineStr">
        <x:is>
          <x:t xml:space="preserve">6月18日</x:t>
        </x:is>
      </x:c>
      <x:c r="V2" s="3" t="inlineStr">
        <x:is>
          <x:t xml:space="preserve">6月19日</x:t>
        </x:is>
      </x:c>
      <x:c r="W2" s="3" t="inlineStr">
        <x:is>
          <x:t xml:space="preserve">6月20日</x:t>
        </x:is>
      </x:c>
      <x:c r="X2" s="3" t="inlineStr">
        <x:is>
          <x:t xml:space="preserve">6月21日</x:t>
        </x:is>
      </x:c>
      <x:c r="Y2" s="3" t="inlineStr">
        <x:is>
          <x:t xml:space="preserve">6月22日</x:t>
        </x:is>
      </x:c>
      <x:c r="Z2" s="3" t="inlineStr">
        <x:is>
          <x:t xml:space="preserve">6月23日</x:t>
        </x:is>
      </x:c>
      <x:c r="AA2" s="3" t="inlineStr">
        <x:is>
          <x:t xml:space="preserve">6月24日</x:t>
        </x:is>
      </x:c>
      <x:c r="AB2" s="3" t="inlineStr">
        <x:is>
          <x:t xml:space="preserve">6月25日</x:t>
        </x:is>
      </x:c>
      <x:c r="AC2" s="3" t="inlineStr">
        <x:is>
          <x:t xml:space="preserve">6月26日</x:t>
        </x:is>
      </x:c>
      <x:c r="AD2" s="3" t="inlineStr">
        <x:is>
          <x:t xml:space="preserve">6月27日</x:t>
        </x:is>
      </x:c>
      <x:c r="AE2" s="3" t="inlineStr">
        <x:is>
          <x:t xml:space="preserve">6月28日</x:t>
        </x:is>
      </x:c>
      <x:c r="AF2" s="3" t="inlineStr">
        <x:is>
          <x:t xml:space="preserve">6月29日</x:t>
        </x:is>
      </x:c>
      <x:c r="AG2" s="3" t="inlineStr">
        <x:is>
          <x:t xml:space="preserve">6月30日</x:t>
        </x:is>
      </x:c>
    </x:row>
    <x:row r="3" s="15" customFormat="1" ht="22" customHeight="1">
      <x:c r="A3" s="4" t="inlineStr">
        <x:is>
          <x:t xml:space="preserve">图1</x:t>
        </x:is>
      </x:c>
      <x:c r="B3" s="5" t="inlineStr">
        <x:is>
          <x:t xml:space="preserve">香水百合家用插花</x:t>
        </x:is>
      </x:c>
      <x:c r="C3" s="4" t="inlineStr">
        <x:is>
          <x:t xml:space="preserve">推广状态</x:t>
        </x:is>
      </x:c>
      <x:c r="D3" s="6" t="inlineStr">
        <x:is>
          <x:t xml:space="preserve">推广中</x:t>
        </x:is>
      </x:c>
      <x:c r="E3" s="6" t="inlineStr">
        <x:is>
          <x:t xml:space="preserve">推广中</x:t>
        </x:is>
      </x:c>
      <x:c r="F3" s="6" t="inlineStr">
        <x:is>
          <x:t xml:space="preserve">推广中</x:t>
        </x:is>
      </x:c>
      <x:c r="G3" s="6" t="inlineStr">
        <x:is>
          <x:t xml:space="preserve">推广中</x:t>
        </x:is>
      </x:c>
      <x:c r="H3" s="6" t="inlineStr">
        <x:is>
          <x:t xml:space="preserve">推广中</x:t>
        </x:is>
      </x:c>
      <x:c r="I3" s="6" t="inlineStr">
        <x:is>
          <x:t xml:space="preserve">推广中</x:t>
        </x:is>
      </x:c>
      <x:c r="J3" s="6" t="inlineStr">
        <x:is>
          <x:t xml:space="preserve">推广中</x:t>
        </x:is>
      </x:c>
      <x:c r="K3" s="6" t="inlineStr">
        <x:is>
          <x:t xml:space="preserve">推广中</x:t>
        </x:is>
      </x:c>
      <x:c r="L3" s="6" t="inlineStr">
        <x:is>
          <x:t xml:space="preserve">推广中</x:t>
        </x:is>
      </x:c>
      <x:c r="M3" s="6" t="inlineStr">
        <x:is>
          <x:t xml:space="preserve">推广中</x:t>
        </x:is>
      </x:c>
      <x:c r="N3" s="6" t="inlineStr">
        <x:is>
          <x:t xml:space="preserve">推广中</x:t>
        </x:is>
      </x:c>
      <x:c r="O3" s="6" t="inlineStr">
        <x:is>
          <x:t xml:space="preserve">推广中</x:t>
        </x:is>
      </x:c>
      <x:c r="P3" s="6" t="inlineStr">
        <x:is>
          <x:t xml:space="preserve">推广中</x:t>
        </x:is>
      </x:c>
      <x:c r="Q3" s="6" t="inlineStr">
        <x:is>
          <x:t xml:space="preserve">推广中</x:t>
        </x:is>
      </x:c>
      <x:c r="R3" s="6" t="inlineStr">
        <x:is>
          <x:t xml:space="preserve">推广中</x:t>
        </x:is>
      </x:c>
      <x:c r="S3" s="6" t="inlineStr">
        <x:is>
          <x:t xml:space="preserve">推广中</x:t>
        </x:is>
      </x:c>
      <x:c r="T3" s="6" t="inlineStr">
        <x:is>
          <x:t xml:space="preserve">推广中</x:t>
        </x:is>
      </x:c>
      <x:c r="U3" s="6" t="inlineStr">
        <x:is>
          <x:t xml:space="preserve">推广中</x:t>
        </x:is>
      </x:c>
      <x:c r="V3" s="6" t="inlineStr">
        <x:is>
          <x:t xml:space="preserve">推广中</x:t>
        </x:is>
      </x:c>
      <x:c r="W3" s="6" t="inlineStr">
        <x:is>
          <x:t xml:space="preserve">推广中</x:t>
        </x:is>
      </x:c>
      <x:c r="X3" s="6" t="inlineStr">
        <x:is>
          <x:t xml:space="preserve">推广中</x:t>
        </x:is>
      </x:c>
      <x:c r="Y3" s="6" t="inlineStr">
        <x:is>
          <x:t xml:space="preserve">推广中</x:t>
        </x:is>
      </x:c>
      <x:c r="Z3" s="6" t="inlineStr">
        <x:is>
          <x:t xml:space="preserve">推广中</x:t>
        </x:is>
      </x:c>
      <x:c r="AA3" s="6" t="inlineStr">
        <x:is>
          <x:t xml:space="preserve">推广中</x:t>
        </x:is>
      </x:c>
      <x:c r="AB3" s="6" t="inlineStr">
        <x:is>
          <x:t xml:space="preserve">推广中</x:t>
        </x:is>
      </x:c>
      <x:c r="AC3" s="6" t="inlineStr">
        <x:is>
          <x:t xml:space="preserve">推广中</x:t>
        </x:is>
      </x:c>
      <x:c r="AD3" s="6" t="inlineStr">
        <x:is>
          <x:t xml:space="preserve">推广中</x:t>
        </x:is>
      </x:c>
      <x:c r="AE3" s="6" t="inlineStr">
        <x:is>
          <x:t xml:space="preserve">推广中</x:t>
        </x:is>
      </x:c>
      <x:c r="AF3" s="6" t="inlineStr">
        <x:is>
          <x:t xml:space="preserve">推广中</x:t>
        </x:is>
      </x:c>
      <x:c r="AG3" s="23" t="inlineStr">
        <x:is>
          <x:t xml:space="preserve">推广中</x:t>
        </x:is>
      </x:c>
    </x:row>
    <x:row r="4" s="15" customFormat="1" ht="39" customHeight="1">
      <x:c r="A4" s="6" t="n"/>
      <x:c r="B4" s="7" t="str">
        <x:f>"965964712430"</x:f>
        <x:v>965964712430</x:v>
      </x:c>
      <x:c r="C4" s="6" t="inlineStr">
        <x:is>
          <x:t xml:space="preserve">当日动作</x:t>
        </x:is>
      </x:c>
      <x:c r="D4" s="6" t="n"/>
      <x:c r="E4" s="6" t="n"/>
      <x:c r="F4" s="6" t="n"/>
      <x:c r="G4" s="6" t="n"/>
      <x:c r="H4" s="6" t="n"/>
      <x:c r="I4" s="6" t="n"/>
      <x:c r="J4" s="6" t="n"/>
      <x:c r="K4" s="6" t="n"/>
      <x:c r="L4" s="6" t="n"/>
      <x:c r="M4" s="6" t="n"/>
      <x:c r="N4" s="6" t="n"/>
      <x:c r="O4" s="6" t="n"/>
      <x:c r="P4" s="6" t="n"/>
      <x:c r="Q4" s="6" t="n"/>
      <x:c r="R4" s="6" t="n"/>
      <x:c r="S4" s="6" t="n"/>
      <x:c r="T4" s="6" t="n"/>
      <x:c r="U4" s="6" t="n"/>
      <x:c r="V4" s="6" t="n"/>
      <x:c r="W4" s="6" t="n"/>
      <x:c r="X4" s="8" t="inlineStr">
        <x:is>
          <x:t xml:space="preserve">已换黄百合主图</x:t>
        </x:is>
      </x:c>
      <x:c r="Y4" s="6" t="n"/>
      <x:c r="Z4" s="6" t="inlineStr">
        <x:is>
          <x:t xml:space="preserve">6月23日原始表：有点击未成交，先观察承接</x:t>
        </x:is>
      </x:c>
      <x:c r="AA4" s="6" t="inlineStr">
        <x:is>
          <x:t xml:space="preserve">6月24日原始表：有曝光无点击，先看素材</x:t>
        </x:is>
      </x:c>
      <x:c r="AB4" s="6" t="inlineStr">
        <x:is>
          <x:t xml:space="preserve">6月25日完整表：有点击未成交，先看承接</x:t>
        </x:is>
      </x:c>
      <x:c r="AC4" s="6" t="inlineStr">
        <x:is>
          <x:t xml:space="preserve">6.26完整表：有点击未成交，先看承接</x:t>
        </x:is>
      </x:c>
      <x:c r="AD4" s="6" t="inlineStr">
        <x:is>
          <x:t xml:space="preserve">6.27完整表：有点击未成交，先看承接</x:t>
        </x:is>
      </x:c>
      <x:c r="AE4" s="6" t="inlineStr">
        <x:is>
          <x:t xml:space="preserve">6.28完整表：有曝光无点击，先看素材</x:t>
        </x:is>
      </x:c>
      <x:c r="AF4" s="6" t="inlineStr">
        <x:is>
          <x:t xml:space="preserve">6.29完整表：有花费无成交，先观察素材/承接</x:t>
        </x:is>
      </x:c>
      <x:c r="AG4" s="23" t="inlineStr">
        <x:is>
          <x:t xml:space="preserve">6.30 16:34实时：花费0.02｜成交0.00｜ROI 0.00，先记录观察</x:t>
        </x:is>
      </x:c>
    </x:row>
    <x:row r="5" s="15" customFormat="1" ht="22" customHeight="1">
      <x:c r="A5" s="6" t="n"/>
      <x:c r="B5" s="7" t="str">
        <x:f>"965964712430"</x:f>
        <x:v>965964712430</x:v>
      </x:c>
      <x:c r="C5" s="6" t="inlineStr">
        <x:is>
          <x:t xml:space="preserve">曝光量</x:t>
        </x:is>
      </x:c>
      <x:c r="D5" s="6" t="n"/>
      <x:c r="E5" s="6" t="n"/>
      <x:c r="F5" s="6" t="n"/>
      <x:c r="G5" s="6" t="n"/>
      <x:c r="H5" s="6" t="n"/>
      <x:c r="I5" s="6" t="n"/>
      <x:c r="J5" s="6" t="n"/>
      <x:c r="K5" s="6" t="n"/>
      <x:c r="L5" s="6" t="n"/>
      <x:c r="M5" s="6" t="n"/>
      <x:c r="N5" s="6" t="n"/>
      <x:c r="O5" s="6" t="n"/>
      <x:c r="P5" s="6" t="n"/>
      <x:c r="Q5" s="6" t="n"/>
      <x:c r="R5" s="6" t="n"/>
      <x:c r="S5" s="6" t="n">
        <x:v>97</x:v>
      </x:c>
      <x:c r="T5" s="6" t="n">
        <x:v>80</x:v>
      </x:c>
      <x:c r="U5" s="6" t="n">
        <x:v>46</x:v>
      </x:c>
      <x:c r="V5" s="6" t="n">
        <x:v>27</x:v>
      </x:c>
      <x:c r="W5" s="6" t="n">
        <x:v>21</x:v>
      </x:c>
      <x:c r="X5" s="6" t="n">
        <x:v>22</x:v>
      </x:c>
      <x:c r="Y5" s="6" t="n">
        <x:v>26</x:v>
      </x:c>
      <x:c r="Z5" s="6" t="n">
        <x:v>36</x:v>
      </x:c>
      <x:c r="AA5" s="6" t="n">
        <x:v>21</x:v>
      </x:c>
      <x:c r="AB5" s="6" t="n">
        <x:v>22</x:v>
      </x:c>
      <x:c r="AC5" s="6" t="n">
        <x:v>30</x:v>
      </x:c>
      <x:c r="AD5" s="6" t="n">
        <x:v>32</x:v>
      </x:c>
      <x:c r="AE5" s="6" t="n">
        <x:v>36</x:v>
      </x:c>
      <x:c r="AF5" s="11" t="n">
        <x:v>28</x:v>
      </x:c>
      <x:c r="AG5" s="24" t="n">
        <x:v>8</x:v>
      </x:c>
    </x:row>
    <x:row r="6" s="15" customFormat="1" ht="22" customHeight="1">
      <x:c r="A6" s="6" t="n"/>
      <x:c r="B6" s="7" t="str">
        <x:f>"965964712430"</x:f>
        <x:v>965964712430</x:v>
      </x:c>
      <x:c r="C6" s="6" t="inlineStr">
        <x:is>
          <x:t xml:space="preserve">点击量</x:t>
        </x:is>
      </x:c>
      <x:c r="D6" s="6" t="n"/>
      <x:c r="E6" s="6" t="n"/>
      <x:c r="F6" s="6" t="n"/>
      <x:c r="G6" s="6" t="n"/>
      <x:c r="H6" s="6" t="n"/>
      <x:c r="I6" s="6" t="n"/>
      <x:c r="J6" s="6" t="n"/>
      <x:c r="K6" s="6" t="n"/>
      <x:c r="L6" s="6" t="n"/>
      <x:c r="M6" s="6" t="n"/>
      <x:c r="N6" s="6" t="n"/>
      <x:c r="O6" s="6" t="n"/>
      <x:c r="P6" s="6" t="n"/>
      <x:c r="Q6" s="6" t="n"/>
      <x:c r="R6" s="6" t="n"/>
      <x:c r="S6" s="6" t="n">
        <x:v>3</x:v>
      </x:c>
      <x:c r="T6" s="6" t="n">
        <x:v>1</x:v>
      </x:c>
      <x:c r="U6" s="6" t="n">
        <x:v>2</x:v>
      </x:c>
      <x:c r="V6" s="6" t="n">
        <x:v>0</x:v>
      </x:c>
      <x:c r="W6" s="6" t="n">
        <x:v>0</x:v>
      </x:c>
      <x:c r="X6" s="6" t="n">
        <x:v>0</x:v>
      </x:c>
      <x:c r="Y6" s="6" t="n">
        <x:v>0</x:v>
      </x:c>
      <x:c r="Z6" s="6" t="n">
        <x:v>1</x:v>
      </x:c>
      <x:c r="AA6" s="6" t="n">
        <x:v>0</x:v>
      </x:c>
      <x:c r="AB6" s="6" t="n">
        <x:v>1</x:v>
      </x:c>
      <x:c r="AC6" s="6" t="n">
        <x:v>4</x:v>
      </x:c>
      <x:c r="AD6" s="6" t="n">
        <x:v>1</x:v>
      </x:c>
      <x:c r="AE6" s="6" t="n">
        <x:v>0</x:v>
      </x:c>
      <x:c r="AF6" s="11" t="n">
        <x:v>0</x:v>
      </x:c>
      <x:c r="AG6" s="24" t="n">
        <x:v>0</x:v>
      </x:c>
    </x:row>
    <x:row r="7" s="15" customFormat="1" ht="22" customHeight="1">
      <x:c r="A7" s="6" t="n"/>
      <x:c r="B7" s="7" t="str">
        <x:f>"965964712430"</x:f>
        <x:v>965964712430</x:v>
      </x:c>
      <x:c r="C7" s="6" t="inlineStr">
        <x:is>
          <x:t xml:space="preserve">点击率</x:t>
        </x:is>
      </x:c>
      <x:c r="D7" s="9" t="n"/>
      <x:c r="E7" s="9" t="n"/>
      <x:c r="F7" s="9" t="n"/>
      <x:c r="G7" s="9" t="n"/>
      <x:c r="H7" s="9" t="n"/>
      <x:c r="I7" s="9" t="n"/>
      <x:c r="J7" s="9" t="n"/>
      <x:c r="K7" s="9" t="n"/>
      <x:c r="L7" s="9" t="n"/>
      <x:c r="M7" s="9" t="n"/>
      <x:c r="N7" s="9" t="n"/>
      <x:c r="O7" s="9" t="n"/>
      <x:c r="P7" s="9" t="n"/>
      <x:c r="Q7" s="9" t="n"/>
      <x:c r="R7" s="9" t="n"/>
      <x:c r="S7" s="9" t="n">
        <x:v>0.0309</x:v>
      </x:c>
      <x:c r="T7" s="9" t="n">
        <x:v>0.0125</x:v>
      </x:c>
      <x:c r="U7" s="9" t="n">
        <x:v>0.0435</x:v>
      </x:c>
      <x:c r="V7" s="9" t="n">
        <x:v>0</x:v>
      </x:c>
      <x:c r="W7" s="9" t="n">
        <x:v>0</x:v>
      </x:c>
      <x:c r="X7" s="9" t="n">
        <x:v>0</x:v>
      </x:c>
      <x:c r="Y7" s="9" t="n">
        <x:v>0</x:v>
      </x:c>
      <x:c r="Z7" s="9" t="n">
        <x:v>0.0278</x:v>
      </x:c>
      <x:c r="AA7" s="9" t="n">
        <x:v>0</x:v>
      </x:c>
      <x:c r="AB7" s="9" t="n">
        <x:v>0.0455</x:v>
      </x:c>
      <x:c r="AC7" s="9" t="n">
        <x:v>0.1333</x:v>
      </x:c>
      <x:c r="AD7" s="9" t="n">
        <x:v>0.0312</x:v>
      </x:c>
      <x:c r="AE7" s="9" t="n">
        <x:v>0</x:v>
      </x:c>
      <x:c r="AF7" s="9" t="n">
        <x:v>0</x:v>
      </x:c>
      <x:c r="AG7" s="25" t="n">
        <x:v>0</x:v>
      </x:c>
    </x:row>
    <x:row r="8" s="15" customFormat="1" ht="22" customHeight="1">
      <x:c r="A8" s="6" t="n"/>
      <x:c r="B8" s="7" t="str">
        <x:f>"965964712430"</x:f>
        <x:v>965964712430</x:v>
      </x:c>
      <x:c r="C8" s="6" t="inlineStr">
        <x:is>
          <x:t xml:space="preserve">点击转化率</x:t>
        </x:is>
      </x:c>
      <x:c r="D8" s="9" t="n"/>
      <x:c r="E8" s="9" t="n"/>
      <x:c r="F8" s="9" t="n"/>
      <x:c r="G8" s="9" t="n"/>
      <x:c r="H8" s="9" t="n"/>
      <x:c r="I8" s="9" t="n"/>
      <x:c r="J8" s="9" t="n"/>
      <x:c r="K8" s="9" t="n"/>
      <x:c r="L8" s="9" t="n"/>
      <x:c r="M8" s="9" t="n"/>
      <x:c r="N8" s="9" t="n"/>
      <x:c r="O8" s="9" t="n"/>
      <x:c r="P8" s="9" t="n"/>
      <x:c r="Q8" s="9" t="n"/>
      <x:c r="R8" s="9" t="n"/>
      <x:c r="S8" s="9" t="n">
        <x:v>0.3333</x:v>
      </x:c>
      <x:c r="T8" s="9" t="n">
        <x:v>0</x:v>
      </x:c>
      <x:c r="U8" s="9" t="n">
        <x:v>0</x:v>
      </x:c>
      <x:c r="V8" s="9" t="n">
        <x:v>0</x:v>
      </x:c>
      <x:c r="W8" s="9" t="n">
        <x:v>0</x:v>
      </x:c>
      <x:c r="X8" s="9" t="n">
        <x:v>0</x:v>
      </x:c>
      <x:c r="Y8" s="9" t="n">
        <x:v>0</x:v>
      </x:c>
      <x:c r="Z8" s="9" t="n">
        <x:v>0</x:v>
      </x:c>
      <x:c r="AA8" s="9" t="n">
        <x:v>0</x:v>
      </x:c>
      <x:c r="AB8" s="9" t="n">
        <x:v>0</x:v>
      </x:c>
      <x:c r="AC8" s="9" t="n">
        <x:v>0</x:v>
      </x:c>
      <x:c r="AD8" s="9" t="n">
        <x:v>0</x:v>
      </x:c>
      <x:c r="AE8" s="9" t="n">
        <x:v>0</x:v>
      </x:c>
      <x:c r="AF8" s="9" t="n">
        <x:v>0</x:v>
      </x:c>
      <x:c r="AG8" s="25" t="n">
        <x:v>0</x:v>
      </x:c>
    </x:row>
    <x:row r="9" s="15" customFormat="1" ht="22" customHeight="1">
      <x:c r="A9" s="6" t="n"/>
      <x:c r="B9" s="7" t="str">
        <x:f>"965964712430"</x:f>
        <x:v>965964712430</x:v>
      </x:c>
      <x:c r="C9" s="6" t="inlineStr">
        <x:is>
          <x:t xml:space="preserve">成交笔数</x:t>
        </x:is>
      </x:c>
      <x:c r="D9" s="6" t="n"/>
      <x:c r="E9" s="6" t="n"/>
      <x:c r="F9" s="6" t="n"/>
      <x:c r="G9" s="6" t="n"/>
      <x:c r="H9" s="6" t="n"/>
      <x:c r="I9" s="6" t="n"/>
      <x:c r="J9" s="6" t="n"/>
      <x:c r="K9" s="6" t="n"/>
      <x:c r="L9" s="6" t="n"/>
      <x:c r="M9" s="6" t="n"/>
      <x:c r="N9" s="6" t="n"/>
      <x:c r="O9" s="6" t="n"/>
      <x:c r="P9" s="6" t="n"/>
      <x:c r="Q9" s="6" t="n"/>
      <x:c r="R9" s="6" t="n"/>
      <x:c r="S9" s="6" t="n">
        <x:v>1</x:v>
      </x:c>
      <x:c r="T9" s="6" t="n">
        <x:v>0</x:v>
      </x:c>
      <x:c r="U9" s="6" t="n">
        <x:v>0</x:v>
      </x:c>
      <x:c r="V9" s="6" t="n">
        <x:v>0</x:v>
      </x:c>
      <x:c r="W9" s="6" t="n">
        <x:v>0</x:v>
      </x:c>
      <x:c r="X9" s="6" t="n">
        <x:v>0</x:v>
      </x:c>
      <x:c r="Y9" s="6" t="n">
        <x:v>0</x:v>
      </x:c>
      <x:c r="Z9" s="6" t="n">
        <x:v>0</x:v>
      </x:c>
      <x:c r="AA9" s="6" t="n">
        <x:v>0</x:v>
      </x:c>
      <x:c r="AB9" s="6" t="n">
        <x:v>0</x:v>
      </x:c>
      <x:c r="AC9" s="6" t="n">
        <x:v>0</x:v>
      </x:c>
      <x:c r="AD9" s="6" t="n">
        <x:v>0</x:v>
      </x:c>
      <x:c r="AE9" s="6" t="n">
        <x:v>0</x:v>
      </x:c>
      <x:c r="AF9" s="11" t="n">
        <x:v>0</x:v>
      </x:c>
      <x:c r="AG9" s="24" t="n">
        <x:v>0</x:v>
      </x:c>
    </x:row>
    <x:row r="10" s="15" customFormat="1" ht="22" customHeight="1">
      <x:c r="A10" s="6" t="n"/>
      <x:c r="B10" s="7" t="str">
        <x:f>"965964712430"</x:f>
        <x:v>965964712430</x:v>
      </x:c>
      <x:c r="C10" s="6" t="inlineStr">
        <x:is>
          <x:t xml:space="preserve">成交金额</x:t>
        </x:is>
      </x:c>
      <x:c r="D10" s="16" t="n"/>
      <x:c r="E10" s="16" t="n"/>
      <x:c r="F10" s="16" t="n"/>
      <x:c r="G10" s="16" t="n"/>
      <x:c r="H10" s="16" t="n"/>
      <x:c r="I10" s="16" t="n"/>
      <x:c r="J10" s="16" t="n"/>
      <x:c r="K10" s="16" t="n"/>
      <x:c r="L10" s="16" t="n"/>
      <x:c r="M10" s="16" t="n"/>
      <x:c r="N10" s="16" t="n"/>
      <x:c r="O10" s="16" t="n"/>
      <x:c r="P10" s="16" t="n"/>
      <x:c r="Q10" s="16" t="n"/>
      <x:c r="R10" s="16" t="n"/>
      <x:c r="S10" s="16" t="n">
        <x:v>11.88</x:v>
      </x:c>
      <x:c r="T10" s="16" t="n">
        <x:v>0</x:v>
      </x:c>
      <x:c r="U10" s="16" t="n">
        <x:v>0</x:v>
      </x:c>
      <x:c r="V10" s="16" t="n">
        <x:v>0</x:v>
      </x:c>
      <x:c r="W10" s="16" t="n">
        <x:v>0</x:v>
      </x:c>
      <x:c r="X10" s="16" t="n">
        <x:v>0</x:v>
      </x:c>
      <x:c r="Y10" s="16" t="n">
        <x:v>0</x:v>
      </x:c>
      <x:c r="Z10" s="16" t="n">
        <x:v>0</x:v>
      </x:c>
      <x:c r="AA10" s="16" t="n">
        <x:v>0</x:v>
      </x:c>
      <x:c r="AB10" s="16" t="n">
        <x:v>0</x:v>
      </x:c>
      <x:c r="AC10" s="16" t="n">
        <x:v>0</x:v>
      </x:c>
      <x:c r="AD10" s="16" t="n">
        <x:v>0</x:v>
      </x:c>
      <x:c r="AE10" s="16" t="n">
        <x:v>0</x:v>
      </x:c>
      <x:c r="AF10" s="11" t="n">
        <x:v>0</x:v>
      </x:c>
      <x:c r="AG10" s="24" t="n">
        <x:v>0</x:v>
      </x:c>
    </x:row>
    <x:row r="11" s="15" customFormat="1" ht="22" customHeight="1">
      <x:c r="A11" s="6" t="n"/>
      <x:c r="B11" s="7" t="str">
        <x:f>"965964712430"</x:f>
        <x:v>965964712430</x:v>
      </x:c>
      <x:c r="C11" s="6" t="inlineStr">
        <x:is>
          <x:t xml:space="preserve">投产比</x:t>
        </x:is>
      </x:c>
      <x:c r="D11" s="11" t="n"/>
      <x:c r="E11" s="11" t="n"/>
      <x:c r="F11" s="11" t="n"/>
      <x:c r="G11" s="11" t="n"/>
      <x:c r="H11" s="11" t="n"/>
      <x:c r="I11" s="11" t="n"/>
      <x:c r="J11" s="11" t="n"/>
      <x:c r="K11" s="11" t="n"/>
      <x:c r="L11" s="11" t="n"/>
      <x:c r="M11" s="11" t="n"/>
      <x:c r="N11" s="11" t="n"/>
      <x:c r="O11" s="11" t="n"/>
      <x:c r="P11" s="11" t="n"/>
      <x:c r="Q11" s="11" t="n"/>
      <x:c r="R11" s="11" t="n"/>
      <x:c r="S11" s="11" t="n">
        <x:v>4.29</x:v>
      </x:c>
      <x:c r="T11" s="11" t="n">
        <x:v>0</x:v>
      </x:c>
      <x:c r="U11" s="11" t="n">
        <x:v>0</x:v>
      </x:c>
      <x:c r="V11" s="11" t="n">
        <x:v>0</x:v>
      </x:c>
      <x:c r="W11" s="11" t="n">
        <x:v>0</x:v>
      </x:c>
      <x:c r="X11" s="11" t="n">
        <x:v>0</x:v>
      </x:c>
      <x:c r="Y11" s="11" t="n">
        <x:v>0</x:v>
      </x:c>
      <x:c r="Z11" s="11" t="n">
        <x:v>0</x:v>
      </x:c>
      <x:c r="AA11" s="11" t="n">
        <x:v>0</x:v>
      </x:c>
      <x:c r="AB11" s="11" t="n">
        <x:v>0</x:v>
      </x:c>
      <x:c r="AC11" s="11" t="n">
        <x:v>0</x:v>
      </x:c>
      <x:c r="AD11" s="11" t="n">
        <x:v>0</x:v>
      </x:c>
      <x:c r="AE11" s="11" t="n">
        <x:v>0</x:v>
      </x:c>
      <x:c r="AF11" s="11" t="n">
        <x:v>0</x:v>
      </x:c>
      <x:c r="AG11" s="24" t="n">
        <x:v>0</x:v>
      </x:c>
    </x:row>
    <x:row r="12" s="15" customFormat="1" ht="22" customHeight="1">
      <x:c r="AG12" s="26" t="n"/>
    </x:row>
    <x:row r="13" s="15" customFormat="1" ht="22" customHeight="1">
      <x:c r="A13" s="4" t="inlineStr">
        <x:is>
          <x:t xml:space="preserve">图2</x:t>
        </x:is>
      </x:c>
      <x:c r="B13" s="5" t="inlineStr">
        <x:is>
          <x:t xml:space="preserve">香水百合卧室客厅氛围感</x:t>
        </x:is>
      </x:c>
      <x:c r="C13" s="4" t="inlineStr">
        <x:is>
          <x:t xml:space="preserve">推广状态</x:t>
        </x:is>
      </x:c>
      <x:c r="D13" s="6" t="inlineStr">
        <x:is>
          <x:t xml:space="preserve">推广中</x:t>
        </x:is>
      </x:c>
      <x:c r="E13" s="6" t="inlineStr">
        <x:is>
          <x:t xml:space="preserve">推广中</x:t>
        </x:is>
      </x:c>
      <x:c r="F13" s="6" t="inlineStr">
        <x:is>
          <x:t xml:space="preserve">推广中</x:t>
        </x:is>
      </x:c>
      <x:c r="G13" s="6" t="inlineStr">
        <x:is>
          <x:t xml:space="preserve">推广中</x:t>
        </x:is>
      </x:c>
      <x:c r="H13" s="6" t="inlineStr">
        <x:is>
          <x:t xml:space="preserve">推广中</x:t>
        </x:is>
      </x:c>
      <x:c r="I13" s="6" t="inlineStr">
        <x:is>
          <x:t xml:space="preserve">推广中</x:t>
        </x:is>
      </x:c>
      <x:c r="J13" s="6" t="inlineStr">
        <x:is>
          <x:t xml:space="preserve">推广中</x:t>
        </x:is>
      </x:c>
      <x:c r="K13" s="6" t="inlineStr">
        <x:is>
          <x:t xml:space="preserve">推广中</x:t>
        </x:is>
      </x:c>
      <x:c r="L13" s="6" t="inlineStr">
        <x:is>
          <x:t xml:space="preserve">推广中</x:t>
        </x:is>
      </x:c>
      <x:c r="M13" s="6" t="inlineStr">
        <x:is>
          <x:t xml:space="preserve">推广中</x:t>
        </x:is>
      </x:c>
      <x:c r="N13" s="6" t="inlineStr">
        <x:is>
          <x:t xml:space="preserve">推广中</x:t>
        </x:is>
      </x:c>
      <x:c r="O13" s="6" t="inlineStr">
        <x:is>
          <x:t xml:space="preserve">推广中</x:t>
        </x:is>
      </x:c>
      <x:c r="P13" s="6" t="inlineStr">
        <x:is>
          <x:t xml:space="preserve">推广中</x:t>
        </x:is>
      </x:c>
      <x:c r="Q13" s="6" t="inlineStr">
        <x:is>
          <x:t xml:space="preserve">推广中</x:t>
        </x:is>
      </x:c>
      <x:c r="R13" s="6" t="inlineStr">
        <x:is>
          <x:t xml:space="preserve">推广中</x:t>
        </x:is>
      </x:c>
      <x:c r="S13" s="6" t="inlineStr">
        <x:is>
          <x:t xml:space="preserve">推广中</x:t>
        </x:is>
      </x:c>
      <x:c r="T13" s="6" t="inlineStr">
        <x:is>
          <x:t xml:space="preserve">推广中</x:t>
        </x:is>
      </x:c>
      <x:c r="U13" s="6" t="inlineStr">
        <x:is>
          <x:t xml:space="preserve">推广中</x:t>
        </x:is>
      </x:c>
      <x:c r="V13" s="6" t="inlineStr">
        <x:is>
          <x:t xml:space="preserve">推广中</x:t>
        </x:is>
      </x:c>
      <x:c r="W13" s="6" t="inlineStr">
        <x:is>
          <x:t xml:space="preserve">推广中</x:t>
        </x:is>
      </x:c>
      <x:c r="X13" s="6" t="inlineStr">
        <x:is>
          <x:t xml:space="preserve">推广中</x:t>
        </x:is>
      </x:c>
      <x:c r="Y13" s="6" t="inlineStr">
        <x:is>
          <x:t xml:space="preserve">推广中</x:t>
        </x:is>
      </x:c>
      <x:c r="Z13" s="6" t="inlineStr">
        <x:is>
          <x:t xml:space="preserve">推广中</x:t>
        </x:is>
      </x:c>
      <x:c r="AA13" s="6" t="inlineStr">
        <x:is>
          <x:t xml:space="preserve">推广中</x:t>
        </x:is>
      </x:c>
      <x:c r="AB13" s="6" t="inlineStr">
        <x:is>
          <x:t xml:space="preserve">推广中</x:t>
        </x:is>
      </x:c>
      <x:c r="AC13" s="6" t="inlineStr">
        <x:is>
          <x:t xml:space="preserve">推广中</x:t>
        </x:is>
      </x:c>
      <x:c r="AD13" s="6" t="inlineStr">
        <x:is>
          <x:t xml:space="preserve">推广中</x:t>
        </x:is>
      </x:c>
      <x:c r="AE13" s="6" t="inlineStr">
        <x:is>
          <x:t xml:space="preserve">推广中</x:t>
        </x:is>
      </x:c>
      <x:c r="AF13" s="6" t="inlineStr">
        <x:is>
          <x:t xml:space="preserve">推广中</x:t>
        </x:is>
      </x:c>
      <x:c r="AG13" s="23" t="inlineStr">
        <x:is>
          <x:t xml:space="preserve">推广中</x:t>
        </x:is>
      </x:c>
    </x:row>
    <x:row r="14" s="15" customFormat="1" ht="22" customHeight="1">
      <x:c r="A14" s="6" t="n"/>
      <x:c r="B14" s="7" t="str">
        <x:f>"965960162770"</x:f>
        <x:v>965960162770</x:v>
      </x:c>
      <x:c r="C14" s="6" t="inlineStr">
        <x:is>
          <x:t xml:space="preserve">当日动作</x:t>
        </x:is>
      </x:c>
      <x:c r="D14" s="6" t="n"/>
      <x:c r="E14" s="6" t="n"/>
      <x:c r="F14" s="6" t="n"/>
      <x:c r="G14" s="6" t="n"/>
      <x:c r="H14" s="6" t="n"/>
      <x:c r="I14" s="6" t="n"/>
      <x:c r="J14" s="6" t="n"/>
      <x:c r="K14" s="6" t="n"/>
      <x:c r="L14" s="6" t="n"/>
      <x:c r="M14" s="6" t="n"/>
      <x:c r="N14" s="6" t="n"/>
      <x:c r="O14" s="6" t="n"/>
      <x:c r="P14" s="6" t="n"/>
      <x:c r="Q14" s="6" t="n"/>
      <x:c r="R14" s="6" t="n"/>
      <x:c r="S14" s="6" t="n"/>
      <x:c r="T14" s="6" t="n"/>
      <x:c r="U14" s="6" t="n"/>
      <x:c r="V14" s="6" t="n"/>
      <x:c r="W14" s="6" t="n"/>
      <x:c r="X14" s="8" t="inlineStr">
        <x:is>
          <x:t xml:space="preserve">已换粉百合主图</x:t>
        </x:is>
      </x:c>
      <x:c r="Y14" s="6" t="n"/>
      <x:c r="Z14" s="6" t="inlineStr">
        <x:is>
          <x:t xml:space="preserve">6月23日原始表：有点击未成交，先观察承接</x:t>
        </x:is>
      </x:c>
      <x:c r="AA14" s="6" t="inlineStr">
        <x:is>
          <x:t xml:space="preserve">6月24日原始表：有点击未成交，先看承接</x:t>
        </x:is>
      </x:c>
      <x:c r="AB14" s="6" t="inlineStr">
        <x:is>
          <x:t xml:space="preserve">6月25日完整表：有点击未成交，先看承接</x:t>
        </x:is>
      </x:c>
      <x:c r="AC14" s="6" t="inlineStr">
        <x:is>
          <x:t xml:space="preserve">6.26完整表：有点击未成交，先看承接</x:t>
        </x:is>
      </x:c>
      <x:c r="AD14" s="6" t="inlineStr">
        <x:is>
          <x:t xml:space="preserve">6.27完整表：有点击未成交，先看承接</x:t>
        </x:is>
      </x:c>
      <x:c r="AE14" s="6" t="inlineStr">
        <x:is>
          <x:t xml:space="preserve">6.28完整表：有点击未成交，先看承接</x:t>
        </x:is>
      </x:c>
      <x:c r="AF14" s="6" t="inlineStr">
        <x:is>
          <x:t xml:space="preserve">6.29完整表：样本少，先观察</x:t>
        </x:is>
      </x:c>
      <x:c r="AG14" s="23" t="inlineStr">
        <x:is>
          <x:t xml:space="preserve">6.30 16:34实时：花费0.19｜成交0.00｜ROI 0.00，先记录观察</x:t>
        </x:is>
      </x:c>
    </x:row>
    <x:row r="15" s="15" customFormat="1" ht="22" customHeight="1">
      <x:c r="A15" s="6" t="n"/>
      <x:c r="B15" s="7" t="str">
        <x:f>"965960162770"</x:f>
        <x:v>965960162770</x:v>
      </x:c>
      <x:c r="C15" s="6" t="inlineStr">
        <x:is>
          <x:t xml:space="preserve">曝光量</x:t>
        </x:is>
      </x:c>
      <x:c r="D15" s="6" t="n"/>
      <x:c r="E15" s="6" t="n"/>
      <x:c r="F15" s="6" t="n"/>
      <x:c r="G15" s="6" t="n"/>
      <x:c r="H15" s="6" t="n"/>
      <x:c r="I15" s="6" t="n"/>
      <x:c r="J15" s="6" t="n"/>
      <x:c r="K15" s="6" t="n"/>
      <x:c r="L15" s="6" t="n"/>
      <x:c r="M15" s="6" t="n"/>
      <x:c r="N15" s="6" t="n"/>
      <x:c r="O15" s="6" t="n"/>
      <x:c r="P15" s="6" t="n"/>
      <x:c r="Q15" s="6" t="n"/>
      <x:c r="R15" s="6" t="n"/>
      <x:c r="S15" s="6" t="n"/>
      <x:c r="T15" s="6" t="n">
        <x:v>228</x:v>
      </x:c>
      <x:c r="U15" s="6" t="n">
        <x:v>146</x:v>
      </x:c>
      <x:c r="V15" s="6" t="n">
        <x:v>55</x:v>
      </x:c>
      <x:c r="W15" s="6" t="n">
        <x:v>34</x:v>
      </x:c>
      <x:c r="X15" s="6" t="n">
        <x:v>44</x:v>
      </x:c>
      <x:c r="Y15" s="6" t="n">
        <x:v>72</x:v>
      </x:c>
      <x:c r="Z15" s="6" t="n">
        <x:v>99</x:v>
      </x:c>
      <x:c r="AA15" s="6" t="n">
        <x:v>80</x:v>
      </x:c>
      <x:c r="AB15" s="6" t="n">
        <x:v>43</x:v>
      </x:c>
      <x:c r="AC15" s="6" t="n">
        <x:v>57</x:v>
      </x:c>
      <x:c r="AD15" s="6" t="n">
        <x:v>58</x:v>
      </x:c>
      <x:c r="AE15" s="6" t="n">
        <x:v>45</x:v>
      </x:c>
      <x:c r="AF15" s="11" t="n">
        <x:v>78</x:v>
      </x:c>
      <x:c r="AG15" s="24" t="n">
        <x:v>19</x:v>
      </x:c>
    </x:row>
    <x:row r="16" s="15" customFormat="1" ht="22" customHeight="1">
      <x:c r="A16" s="6" t="n"/>
      <x:c r="B16" s="7" t="str">
        <x:f>"965960162770"</x:f>
        <x:v>965960162770</x:v>
      </x:c>
      <x:c r="C16" s="6" t="inlineStr">
        <x:is>
          <x:t xml:space="preserve">点击量</x:t>
        </x:is>
      </x:c>
      <x:c r="D16" s="6" t="n"/>
      <x:c r="E16" s="6" t="n"/>
      <x:c r="F16" s="6" t="n"/>
      <x:c r="G16" s="6" t="n"/>
      <x:c r="H16" s="6" t="n"/>
      <x:c r="I16" s="6" t="n"/>
      <x:c r="J16" s="6" t="n"/>
      <x:c r="K16" s="6" t="n"/>
      <x:c r="L16" s="6" t="n"/>
      <x:c r="M16" s="6" t="n"/>
      <x:c r="N16" s="6" t="n"/>
      <x:c r="O16" s="6" t="n"/>
      <x:c r="P16" s="6" t="n"/>
      <x:c r="Q16" s="6" t="n"/>
      <x:c r="R16" s="6" t="n"/>
      <x:c r="S16" s="6" t="n"/>
      <x:c r="T16" s="6" t="n">
        <x:v>14</x:v>
      </x:c>
      <x:c r="U16" s="6" t="n">
        <x:v>10</x:v>
      </x:c>
      <x:c r="V16" s="6" t="n">
        <x:v>1</x:v>
      </x:c>
      <x:c r="W16" s="6" t="n">
        <x:v>0</x:v>
      </x:c>
      <x:c r="X16" s="6" t="n">
        <x:v>1</x:v>
      </x:c>
      <x:c r="Y16" s="6" t="n">
        <x:v>1</x:v>
      </x:c>
      <x:c r="Z16" s="6" t="n">
        <x:v>5</x:v>
      </x:c>
      <x:c r="AA16" s="6" t="n">
        <x:v>5</x:v>
      </x:c>
      <x:c r="AB16" s="6" t="n">
        <x:v>2</x:v>
      </x:c>
      <x:c r="AC16" s="6" t="n">
        <x:v>2</x:v>
      </x:c>
      <x:c r="AD16" s="6" t="n">
        <x:v>2</x:v>
      </x:c>
      <x:c r="AE16" s="6" t="n">
        <x:v>4</x:v>
      </x:c>
      <x:c r="AF16" s="11" t="n">
        <x:v>7</x:v>
      </x:c>
      <x:c r="AG16" s="24" t="n">
        <x:v>2</x:v>
      </x:c>
    </x:row>
    <x:row r="17" s="15" customFormat="1" ht="22" customHeight="1">
      <x:c r="A17" s="6" t="n"/>
      <x:c r="B17" s="7" t="str">
        <x:f>"965960162770"</x:f>
        <x:v>965960162770</x:v>
      </x:c>
      <x:c r="C17" s="6" t="inlineStr">
        <x:is>
          <x:t xml:space="preserve">点击率</x:t>
        </x:is>
      </x:c>
      <x:c r="D17" s="9" t="n"/>
      <x:c r="E17" s="9" t="n"/>
      <x:c r="F17" s="9" t="n"/>
      <x:c r="G17" s="9" t="n"/>
      <x:c r="H17" s="9" t="n"/>
      <x:c r="I17" s="9" t="n"/>
      <x:c r="J17" s="9" t="n"/>
      <x:c r="K17" s="9" t="n"/>
      <x:c r="L17" s="9" t="n"/>
      <x:c r="M17" s="9" t="n"/>
      <x:c r="N17" s="9" t="n"/>
      <x:c r="O17" s="9" t="n"/>
      <x:c r="P17" s="9" t="n"/>
      <x:c r="Q17" s="9" t="n"/>
      <x:c r="R17" s="9" t="n"/>
      <x:c r="S17" s="9" t="n"/>
      <x:c r="T17" s="9" t="n">
        <x:v>0.0614</x:v>
      </x:c>
      <x:c r="U17" s="9" t="n">
        <x:v>0.06850000000000001</x:v>
      </x:c>
      <x:c r="V17" s="9" t="n">
        <x:v>0.0182</x:v>
      </x:c>
      <x:c r="W17" s="9" t="n">
        <x:v>0</x:v>
      </x:c>
      <x:c r="X17" s="9" t="n">
        <x:v>0.0227</x:v>
      </x:c>
      <x:c r="Y17" s="9" t="n">
        <x:v>0.0139</x:v>
      </x:c>
      <x:c r="Z17" s="9" t="n">
        <x:v>0.0505</x:v>
      </x:c>
      <x:c r="AA17" s="9" t="n">
        <x:v>0.0625</x:v>
      </x:c>
      <x:c r="AB17" s="9" t="n">
        <x:v>0.0465</x:v>
      </x:c>
      <x:c r="AC17" s="9" t="n">
        <x:v>0.0351</x:v>
      </x:c>
      <x:c r="AD17" s="9" t="n">
        <x:v>0.0345</x:v>
      </x:c>
      <x:c r="AE17" s="9" t="n">
        <x:v>0.08890000000000001</x:v>
      </x:c>
      <x:c r="AF17" s="9" t="n">
        <x:v>0.08974358974358974</x:v>
      </x:c>
      <x:c r="AG17" s="25" t="n">
        <x:v>0.1052631578947368</x:v>
      </x:c>
    </x:row>
    <x:row r="18" s="15" customFormat="1" ht="22" customHeight="1">
      <x:c r="A18" s="6" t="n"/>
      <x:c r="B18" s="7" t="str">
        <x:f>"965960162770"</x:f>
        <x:v>965960162770</x:v>
      </x:c>
      <x:c r="C18" s="6" t="inlineStr">
        <x:is>
          <x:t xml:space="preserve">点击转化率</x:t>
        </x:is>
      </x:c>
      <x:c r="D18" s="9" t="n"/>
      <x:c r="E18" s="9" t="n"/>
      <x:c r="F18" s="9" t="n"/>
      <x:c r="G18" s="9" t="n"/>
      <x:c r="H18" s="9" t="n"/>
      <x:c r="I18" s="9" t="n"/>
      <x:c r="J18" s="9" t="n"/>
      <x:c r="K18" s="9" t="n"/>
      <x:c r="L18" s="9" t="n"/>
      <x:c r="M18" s="9" t="n"/>
      <x:c r="N18" s="9" t="n"/>
      <x:c r="O18" s="9" t="n"/>
      <x:c r="P18" s="9" t="n"/>
      <x:c r="Q18" s="9" t="n"/>
      <x:c r="R18" s="9" t="n"/>
      <x:c r="S18" s="9" t="n"/>
      <x:c r="T18" s="9" t="n">
        <x:v>0.07140000000000001</x:v>
      </x:c>
      <x:c r="U18" s="9" t="n">
        <x:v>0</x:v>
      </x:c>
      <x:c r="V18" s="9" t="n">
        <x:v>0</x:v>
      </x:c>
      <x:c r="W18" s="9" t="n">
        <x:v>0</x:v>
      </x:c>
      <x:c r="X18" s="9" t="n">
        <x:v>0</x:v>
      </x:c>
      <x:c r="Y18" s="9" t="n">
        <x:v>0</x:v>
      </x:c>
      <x:c r="Z18" s="9" t="n">
        <x:v>0</x:v>
      </x:c>
      <x:c r="AA18" s="9" t="n">
        <x:v>0</x:v>
      </x:c>
      <x:c r="AB18" s="9" t="n">
        <x:v>0</x:v>
      </x:c>
      <x:c r="AC18" s="9" t="n">
        <x:v>0</x:v>
      </x:c>
      <x:c r="AD18" s="9" t="n">
        <x:v>0</x:v>
      </x:c>
      <x:c r="AE18" s="9" t="n">
        <x:v>0</x:v>
      </x:c>
      <x:c r="AF18" s="9" t="n">
        <x:v>0.1428571428571428</x:v>
      </x:c>
      <x:c r="AG18" s="25" t="n">
        <x:v>0</x:v>
      </x:c>
    </x:row>
    <x:row r="19" s="15" customFormat="1" ht="22" customHeight="1">
      <x:c r="A19" s="6" t="n"/>
      <x:c r="B19" s="7" t="str">
        <x:f>"965960162770"</x:f>
        <x:v>965960162770</x:v>
      </x:c>
      <x:c r="C19" s="6" t="inlineStr">
        <x:is>
          <x:t xml:space="preserve">成交笔数</x:t>
        </x:is>
      </x:c>
      <x:c r="D19" s="6" t="n"/>
      <x:c r="E19" s="6" t="n"/>
      <x:c r="F19" s="6" t="n"/>
      <x:c r="G19" s="6" t="n"/>
      <x:c r="H19" s="6" t="n"/>
      <x:c r="I19" s="6" t="n"/>
      <x:c r="J19" s="6" t="n"/>
      <x:c r="K19" s="6" t="n"/>
      <x:c r="L19" s="6" t="n"/>
      <x:c r="M19" s="6" t="n"/>
      <x:c r="N19" s="6" t="n"/>
      <x:c r="O19" s="6" t="n"/>
      <x:c r="P19" s="6" t="n"/>
      <x:c r="Q19" s="6" t="n"/>
      <x:c r="R19" s="6" t="n"/>
      <x:c r="S19" s="6" t="n"/>
      <x:c r="T19" s="6" t="n">
        <x:v>1</x:v>
      </x:c>
      <x:c r="U19" s="6" t="n">
        <x:v>0</x:v>
      </x:c>
      <x:c r="V19" s="6" t="n">
        <x:v>0</x:v>
      </x:c>
      <x:c r="W19" s="6" t="n">
        <x:v>0</x:v>
      </x:c>
      <x:c r="X19" s="6" t="n">
        <x:v>0</x:v>
      </x:c>
      <x:c r="Y19" s="6" t="n">
        <x:v>0</x:v>
      </x:c>
      <x:c r="Z19" s="6" t="n">
        <x:v>0</x:v>
      </x:c>
      <x:c r="AA19" s="6" t="n">
        <x:v>0</x:v>
      </x:c>
      <x:c r="AB19" s="6" t="n">
        <x:v>0</x:v>
      </x:c>
      <x:c r="AC19" s="6" t="n">
        <x:v>0</x:v>
      </x:c>
      <x:c r="AD19" s="6" t="n">
        <x:v>0</x:v>
      </x:c>
      <x:c r="AE19" s="6" t="n">
        <x:v>0</x:v>
      </x:c>
      <x:c r="AF19" s="11" t="n">
        <x:v>1</x:v>
      </x:c>
      <x:c r="AG19" s="24" t="n">
        <x:v>0</x:v>
      </x:c>
    </x:row>
    <x:row r="20" s="15" customFormat="1" ht="22" customHeight="1">
      <x:c r="A20" s="6" t="n"/>
      <x:c r="B20" s="7" t="str">
        <x:f>"965960162770"</x:f>
        <x:v>965960162770</x:v>
      </x:c>
      <x:c r="C20" s="6" t="inlineStr">
        <x:is>
          <x:t xml:space="preserve">成交金额</x:t>
        </x:is>
      </x:c>
      <x:c r="D20" s="16" t="n"/>
      <x:c r="E20" s="16" t="n"/>
      <x:c r="F20" s="16" t="n"/>
      <x:c r="G20" s="16" t="n"/>
      <x:c r="H20" s="16" t="n"/>
      <x:c r="I20" s="16" t="n"/>
      <x:c r="J20" s="16" t="n"/>
      <x:c r="K20" s="16" t="n"/>
      <x:c r="L20" s="16" t="n"/>
      <x:c r="M20" s="16" t="n"/>
      <x:c r="N20" s="16" t="n"/>
      <x:c r="O20" s="16" t="n"/>
      <x:c r="P20" s="16" t="n"/>
      <x:c r="Q20" s="16" t="n"/>
      <x:c r="R20" s="16" t="n"/>
      <x:c r="S20" s="16" t="n"/>
      <x:c r="T20" s="16" t="n">
        <x:v>13.66</x:v>
      </x:c>
      <x:c r="U20" s="16" t="n">
        <x:v>0</x:v>
      </x:c>
      <x:c r="V20" s="16" t="n">
        <x:v>0</x:v>
      </x:c>
      <x:c r="W20" s="16" t="n">
        <x:v>0</x:v>
      </x:c>
      <x:c r="X20" s="16" t="n">
        <x:v>0</x:v>
      </x:c>
      <x:c r="Y20" s="16" t="n">
        <x:v>0</x:v>
      </x:c>
      <x:c r="Z20" s="16" t="n">
        <x:v>0</x:v>
      </x:c>
      <x:c r="AA20" s="16" t="n">
        <x:v>0</x:v>
      </x:c>
      <x:c r="AB20" s="16" t="n">
        <x:v>0</x:v>
      </x:c>
      <x:c r="AC20" s="16" t="n">
        <x:v>0</x:v>
      </x:c>
      <x:c r="AD20" s="16" t="n">
        <x:v>0</x:v>
      </x:c>
      <x:c r="AE20" s="16" t="n">
        <x:v>0</x:v>
      </x:c>
      <x:c r="AF20" s="11" t="n">
        <x:v>13.66</x:v>
      </x:c>
      <x:c r="AG20" s="24" t="n">
        <x:v>0</x:v>
      </x:c>
    </x:row>
    <x:row r="21" s="15" customFormat="1" ht="22" customHeight="1">
      <x:c r="A21" s="6" t="n"/>
      <x:c r="B21" s="7" t="str">
        <x:f>"965960162770"</x:f>
        <x:v>965960162770</x:v>
      </x:c>
      <x:c r="C21" s="6" t="inlineStr">
        <x:is>
          <x:t xml:space="preserve">投产比</x:t>
        </x:is>
      </x:c>
      <x:c r="D21" s="11" t="n"/>
      <x:c r="E21" s="11" t="n"/>
      <x:c r="F21" s="11" t="n"/>
      <x:c r="G21" s="11" t="n"/>
      <x:c r="H21" s="11" t="n"/>
      <x:c r="I21" s="11" t="n"/>
      <x:c r="J21" s="11" t="n"/>
      <x:c r="K21" s="11" t="n"/>
      <x:c r="L21" s="11" t="n"/>
      <x:c r="M21" s="11" t="n"/>
      <x:c r="N21" s="11" t="n"/>
      <x:c r="O21" s="11" t="n"/>
      <x:c r="P21" s="11" t="n"/>
      <x:c r="Q21" s="11" t="n"/>
      <x:c r="R21" s="11" t="n"/>
      <x:c r="S21" s="11" t="n"/>
      <x:c r="T21" s="11" t="n">
        <x:v>4.3</x:v>
      </x:c>
      <x:c r="U21" s="11" t="n">
        <x:v>0</x:v>
      </x:c>
      <x:c r="V21" s="11" t="n">
        <x:v>0</x:v>
      </x:c>
      <x:c r="W21" s="11" t="n">
        <x:v>0</x:v>
      </x:c>
      <x:c r="X21" s="11" t="n">
        <x:v>0</x:v>
      </x:c>
      <x:c r="Y21" s="11" t="n">
        <x:v>0</x:v>
      </x:c>
      <x:c r="Z21" s="11" t="n">
        <x:v>0</x:v>
      </x:c>
      <x:c r="AA21" s="11" t="n">
        <x:v>0</x:v>
      </x:c>
      <x:c r="AB21" s="11" t="n">
        <x:v>0</x:v>
      </x:c>
      <x:c r="AC21" s="11" t="n">
        <x:v>0</x:v>
      </x:c>
      <x:c r="AD21" s="11" t="n">
        <x:v>0</x:v>
      </x:c>
      <x:c r="AE21" s="11" t="n">
        <x:v>0</x:v>
      </x:c>
      <x:c r="AF21" s="11" t="n">
        <x:v>4.31</x:v>
      </x:c>
      <x:c r="AG21" s="24" t="n">
        <x:v>0</x:v>
      </x:c>
    </x:row>
    <x:row r="22" s="15" customFormat="1" ht="22" customHeight="1">
      <x:c r="AG22" s="26" t="n"/>
    </x:row>
    <x:row r="23" s="15" customFormat="1" ht="22" customHeight="1">
      <x:c r="A23" s="4" t="inlineStr">
        <x:is>
          <x:t xml:space="preserve">图3</x:t>
        </x:is>
      </x:c>
      <x:c r="B23" s="5" t="inlineStr">
        <x:is>
          <x:t xml:space="preserve">多色百合居家水养</x:t>
        </x:is>
      </x:c>
      <x:c r="C23" s="4" t="inlineStr">
        <x:is>
          <x:t xml:space="preserve">推广状态</x:t>
        </x:is>
      </x:c>
      <x:c r="D23" s="6" t="inlineStr">
        <x:is>
          <x:t xml:space="preserve">推广中</x:t>
        </x:is>
      </x:c>
      <x:c r="E23" s="6" t="inlineStr">
        <x:is>
          <x:t xml:space="preserve">推广中</x:t>
        </x:is>
      </x:c>
      <x:c r="F23" s="6" t="inlineStr">
        <x:is>
          <x:t xml:space="preserve">推广中</x:t>
        </x:is>
      </x:c>
      <x:c r="G23" s="6" t="inlineStr">
        <x:is>
          <x:t xml:space="preserve">推广中</x:t>
        </x:is>
      </x:c>
      <x:c r="H23" s="6" t="inlineStr">
        <x:is>
          <x:t xml:space="preserve">推广中</x:t>
        </x:is>
      </x:c>
      <x:c r="I23" s="6" t="inlineStr">
        <x:is>
          <x:t xml:space="preserve">推广中</x:t>
        </x:is>
      </x:c>
      <x:c r="J23" s="6" t="inlineStr">
        <x:is>
          <x:t xml:space="preserve">推广中</x:t>
        </x:is>
      </x:c>
      <x:c r="K23" s="6" t="inlineStr">
        <x:is>
          <x:t xml:space="preserve">推广中</x:t>
        </x:is>
      </x:c>
      <x:c r="L23" s="6" t="inlineStr">
        <x:is>
          <x:t xml:space="preserve">推广中</x:t>
        </x:is>
      </x:c>
      <x:c r="M23" s="6" t="inlineStr">
        <x:is>
          <x:t xml:space="preserve">推广中</x:t>
        </x:is>
      </x:c>
      <x:c r="N23" s="6" t="inlineStr">
        <x:is>
          <x:t xml:space="preserve">推广中</x:t>
        </x:is>
      </x:c>
      <x:c r="O23" s="6" t="inlineStr">
        <x:is>
          <x:t xml:space="preserve">推广中</x:t>
        </x:is>
      </x:c>
      <x:c r="P23" s="6" t="inlineStr">
        <x:is>
          <x:t xml:space="preserve">推广中</x:t>
        </x:is>
      </x:c>
      <x:c r="Q23" s="6" t="inlineStr">
        <x:is>
          <x:t xml:space="preserve">推广中</x:t>
        </x:is>
      </x:c>
      <x:c r="R23" s="6" t="inlineStr">
        <x:is>
          <x:t xml:space="preserve">推广中</x:t>
        </x:is>
      </x:c>
      <x:c r="S23" s="6" t="inlineStr">
        <x:is>
          <x:t xml:space="preserve">推广中</x:t>
        </x:is>
      </x:c>
      <x:c r="T23" s="6" t="inlineStr">
        <x:is>
          <x:t xml:space="preserve">推广中</x:t>
        </x:is>
      </x:c>
      <x:c r="U23" s="6" t="inlineStr">
        <x:is>
          <x:t xml:space="preserve">推广中</x:t>
        </x:is>
      </x:c>
      <x:c r="V23" s="6" t="inlineStr">
        <x:is>
          <x:t xml:space="preserve">推广中</x:t>
        </x:is>
      </x:c>
      <x:c r="W23" s="6" t="inlineStr">
        <x:is>
          <x:t xml:space="preserve">推广中</x:t>
        </x:is>
      </x:c>
      <x:c r="X23" s="6" t="inlineStr">
        <x:is>
          <x:t xml:space="preserve">推广中</x:t>
        </x:is>
      </x:c>
      <x:c r="Y23" s="6" t="inlineStr">
        <x:is>
          <x:t xml:space="preserve">推广中</x:t>
        </x:is>
      </x:c>
      <x:c r="Z23" s="6" t="inlineStr">
        <x:is>
          <x:t xml:space="preserve">推广中</x:t>
        </x:is>
      </x:c>
      <x:c r="AA23" s="6" t="inlineStr">
        <x:is>
          <x:t xml:space="preserve">推广中</x:t>
        </x:is>
      </x:c>
      <x:c r="AB23" s="6" t="inlineStr">
        <x:is>
          <x:t xml:space="preserve">推广中</x:t>
        </x:is>
      </x:c>
      <x:c r="AC23" s="6" t="inlineStr">
        <x:is>
          <x:t xml:space="preserve">推广中</x:t>
        </x:is>
      </x:c>
      <x:c r="AD23" s="6" t="inlineStr">
        <x:is>
          <x:t xml:space="preserve">推广中</x:t>
        </x:is>
      </x:c>
      <x:c r="AE23" s="6" t="inlineStr">
        <x:is>
          <x:t xml:space="preserve">推广中</x:t>
        </x:is>
      </x:c>
      <x:c r="AF23" s="6" t="inlineStr">
        <x:is>
          <x:t xml:space="preserve">推广中</x:t>
        </x:is>
      </x:c>
      <x:c r="AG23" s="23" t="inlineStr">
        <x:is>
          <x:t xml:space="preserve">推广中</x:t>
        </x:is>
      </x:c>
    </x:row>
    <x:row r="24" s="15" customFormat="1" ht="39" customHeight="1">
      <x:c r="A24" s="6" t="n"/>
      <x:c r="B24" s="7" t="str">
        <x:f>"964753108540"</x:f>
        <x:v>964753108540</x:v>
      </x:c>
      <x:c r="C24" s="6" t="inlineStr">
        <x:is>
          <x:t xml:space="preserve">当日动作</x:t>
        </x:is>
      </x:c>
      <x:c r="D24" s="6" t="n"/>
      <x:c r="E24" s="6" t="n"/>
      <x:c r="F24" s="6" t="n"/>
      <x:c r="G24" s="6" t="n"/>
      <x:c r="H24" s="6" t="n"/>
      <x:c r="I24" s="6" t="n"/>
      <x:c r="J24" s="6" t="n"/>
      <x:c r="K24" s="6" t="n"/>
      <x:c r="L24" s="6" t="n"/>
      <x:c r="M24" s="6" t="n"/>
      <x:c r="N24" s="6" t="n"/>
      <x:c r="O24" s="6" t="n"/>
      <x:c r="P24" s="6" t="n"/>
      <x:c r="Q24" s="6" t="n"/>
      <x:c r="R24" s="6" t="n"/>
      <x:c r="S24" s="6" t="n"/>
      <x:c r="T24" s="6" t="n"/>
      <x:c r="U24" s="6" t="n"/>
      <x:c r="V24" s="6" t="n"/>
      <x:c r="W24" s="6" t="n"/>
      <x:c r="X24" s="8" t="inlineStr">
        <x:is>
          <x:t xml:space="preserve">已改标题</x:t>
        </x:is>
      </x:c>
      <x:c r="Y24" s="6" t="inlineStr">
        <x:is>
          <x:t xml:space="preserve">6月21日已改标题，6月22日继续观察</x:t>
        </x:is>
      </x:c>
      <x:c r="Z24" s="6" t="inlineStr">
        <x:is>
          <x:t xml:space="preserve">6月23日原始表：有点击未成交，先观察承接</x:t>
        </x:is>
      </x:c>
      <x:c r="AA24" s="6" t="inlineStr">
        <x:is>
          <x:t xml:space="preserve">6月24日原始表：已有2单，投产7.55，先稳住</x:t>
        </x:is>
      </x:c>
      <x:c r="AB24" s="6" t="inlineStr">
        <x:is>
          <x:t xml:space="preserve">6月25日完整表：有点击未成交，先看承接</x:t>
        </x:is>
      </x:c>
      <x:c r="AC24" s="6" t="inlineStr">
        <x:is>
          <x:t xml:space="preserve">6.26完整表：有曝光无点击，先看素材</x:t>
        </x:is>
      </x:c>
      <x:c r="AD24" s="6" t="inlineStr">
        <x:is>
          <x:t xml:space="preserve">6.27完整表：有曝光无点击，先看素材</x:t>
        </x:is>
      </x:c>
      <x:c r="AE24" s="6" t="inlineStr">
        <x:is>
          <x:t xml:space="preserve">6.28完整表：有点击未成交，先看承接</x:t>
        </x:is>
      </x:c>
      <x:c r="AF24" s="6" t="inlineStr">
        <x:is>
          <x:t xml:space="preserve">6.29完整表：有花费无成交，先观察素材/承接</x:t>
        </x:is>
      </x:c>
      <x:c r="AG24" s="23" t="inlineStr">
        <x:is>
          <x:t xml:space="preserve">6.30 16:34实时：花费0.08｜成交0.00｜ROI 0.00，先记录观察</x:t>
        </x:is>
      </x:c>
    </x:row>
    <x:row r="25" s="15" customFormat="1" ht="22" customHeight="1">
      <x:c r="A25" s="6" t="n"/>
      <x:c r="B25" s="7" t="str">
        <x:f>"964753108540"</x:f>
        <x:v>964753108540</x:v>
      </x:c>
      <x:c r="C25" s="6" t="inlineStr">
        <x:is>
          <x:t xml:space="preserve">曝光量</x:t>
        </x:is>
      </x:c>
      <x:c r="D25" s="6" t="n"/>
      <x:c r="E25" s="6" t="n"/>
      <x:c r="F25" s="6" t="n"/>
      <x:c r="G25" s="6" t="n"/>
      <x:c r="H25" s="6" t="n"/>
      <x:c r="I25" s="6" t="n"/>
      <x:c r="J25" s="6" t="n"/>
      <x:c r="K25" s="6" t="n"/>
      <x:c r="L25" s="6" t="n"/>
      <x:c r="M25" s="6" t="n"/>
      <x:c r="N25" s="6" t="n"/>
      <x:c r="O25" s="6" t="n"/>
      <x:c r="P25" s="6" t="n"/>
      <x:c r="Q25" s="6" t="n"/>
      <x:c r="R25" s="6" t="n"/>
      <x:c r="S25" s="6" t="n">
        <x:v>135</x:v>
      </x:c>
      <x:c r="T25" s="6" t="n">
        <x:v>158</x:v>
      </x:c>
      <x:c r="U25" s="6" t="n">
        <x:v>78</x:v>
      </x:c>
      <x:c r="V25" s="6" t="n">
        <x:v>42</x:v>
      </x:c>
      <x:c r="W25" s="6" t="n">
        <x:v>48</x:v>
      </x:c>
      <x:c r="X25" s="6" t="n">
        <x:v>31</x:v>
      </x:c>
      <x:c r="Y25" s="6" t="n">
        <x:v>35</x:v>
      </x:c>
      <x:c r="Z25" s="6" t="n">
        <x:v>20</x:v>
      </x:c>
      <x:c r="AA25" s="6" t="n">
        <x:v>19</x:v>
      </x:c>
      <x:c r="AB25" s="6" t="n">
        <x:v>30</x:v>
      </x:c>
      <x:c r="AC25" s="6" t="n">
        <x:v>19</x:v>
      </x:c>
      <x:c r="AD25" s="6" t="n">
        <x:v>31</x:v>
      </x:c>
      <x:c r="AE25" s="6" t="n">
        <x:v>19</x:v>
      </x:c>
      <x:c r="AF25" s="11" t="n">
        <x:v>22</x:v>
      </x:c>
      <x:c r="AG25" s="24" t="n">
        <x:v>8</x:v>
      </x:c>
    </x:row>
    <x:row r="26" s="15" customFormat="1" ht="22" customHeight="1">
      <x:c r="A26" s="6" t="n"/>
      <x:c r="B26" s="7" t="str">
        <x:f>"964753108540"</x:f>
        <x:v>964753108540</x:v>
      </x:c>
      <x:c r="C26" s="6" t="inlineStr">
        <x:is>
          <x:t xml:space="preserve">点击量</x:t>
        </x:is>
      </x:c>
      <x:c r="D26" s="6" t="n"/>
      <x:c r="E26" s="6" t="n"/>
      <x:c r="F26" s="6" t="n"/>
      <x:c r="G26" s="6" t="n"/>
      <x:c r="H26" s="6" t="n"/>
      <x:c r="I26" s="6" t="n"/>
      <x:c r="J26" s="6" t="n"/>
      <x:c r="K26" s="6" t="n"/>
      <x:c r="L26" s="6" t="n"/>
      <x:c r="M26" s="6" t="n"/>
      <x:c r="N26" s="6" t="n"/>
      <x:c r="O26" s="6" t="n"/>
      <x:c r="P26" s="6" t="n"/>
      <x:c r="Q26" s="6" t="n"/>
      <x:c r="R26" s="6" t="n"/>
      <x:c r="S26" s="6" t="n">
        <x:v>4</x:v>
      </x:c>
      <x:c r="T26" s="6" t="n">
        <x:v>6</x:v>
      </x:c>
      <x:c r="U26" s="6" t="n">
        <x:v>1</x:v>
      </x:c>
      <x:c r="V26" s="6" t="n">
        <x:v>3</x:v>
      </x:c>
      <x:c r="W26" s="6" t="n">
        <x:v>5</x:v>
      </x:c>
      <x:c r="X26" s="6" t="n">
        <x:v>2</x:v>
      </x:c>
      <x:c r="Y26" s="6" t="n">
        <x:v>1</x:v>
      </x:c>
      <x:c r="Z26" s="6" t="n">
        <x:v>1</x:v>
      </x:c>
      <x:c r="AA26" s="6" t="n">
        <x:v>4</x:v>
      </x:c>
      <x:c r="AB26" s="6" t="n">
        <x:v>1</x:v>
      </x:c>
      <x:c r="AC26" s="6" t="n">
        <x:v>0</x:v>
      </x:c>
      <x:c r="AD26" s="6" t="n">
        <x:v>0</x:v>
      </x:c>
      <x:c r="AE26" s="6" t="n">
        <x:v>2</x:v>
      </x:c>
      <x:c r="AF26" s="11" t="n">
        <x:v>2</x:v>
      </x:c>
      <x:c r="AG26" s="24" t="n">
        <x:v>0</x:v>
      </x:c>
    </x:row>
    <x:row r="27" s="15" customFormat="1" ht="22" customHeight="1">
      <x:c r="A27" s="6" t="n"/>
      <x:c r="B27" s="7" t="str">
        <x:f>"964753108540"</x:f>
        <x:v>964753108540</x:v>
      </x:c>
      <x:c r="C27" s="6" t="inlineStr">
        <x:is>
          <x:t xml:space="preserve">点击率</x:t>
        </x:is>
      </x:c>
      <x:c r="D27" s="9" t="n"/>
      <x:c r="E27" s="9" t="n"/>
      <x:c r="F27" s="9" t="n"/>
      <x:c r="G27" s="9" t="n"/>
      <x:c r="H27" s="9" t="n"/>
      <x:c r="I27" s="9" t="n"/>
      <x:c r="J27" s="9" t="n"/>
      <x:c r="K27" s="9" t="n"/>
      <x:c r="L27" s="9" t="n"/>
      <x:c r="M27" s="9" t="n"/>
      <x:c r="N27" s="9" t="n"/>
      <x:c r="O27" s="9" t="n"/>
      <x:c r="P27" s="9" t="n"/>
      <x:c r="Q27" s="9" t="n"/>
      <x:c r="R27" s="9" t="n"/>
      <x:c r="S27" s="9" t="n">
        <x:v>0.0296</x:v>
      </x:c>
      <x:c r="T27" s="9" t="n">
        <x:v>0.038</x:v>
      </x:c>
      <x:c r="U27" s="9" t="n">
        <x:v>0.0128</x:v>
      </x:c>
      <x:c r="V27" s="9" t="n">
        <x:v>0.07140000000000001</x:v>
      </x:c>
      <x:c r="W27" s="9" t="n">
        <x:v>0.1042</x:v>
      </x:c>
      <x:c r="X27" s="9" t="n">
        <x:v>0.0645</x:v>
      </x:c>
      <x:c r="Y27" s="9" t="n">
        <x:v>0.0286</x:v>
      </x:c>
      <x:c r="Z27" s="9" t="n">
        <x:v>0.05</x:v>
      </x:c>
      <x:c r="AA27" s="9" t="n">
        <x:v>0.2105</x:v>
      </x:c>
      <x:c r="AB27" s="9" t="n">
        <x:v>0.0333</x:v>
      </x:c>
      <x:c r="AC27" s="9" t="n">
        <x:v>0</x:v>
      </x:c>
      <x:c r="AD27" s="9" t="n">
        <x:v>0</x:v>
      </x:c>
      <x:c r="AE27" s="9" t="n">
        <x:v>0.1053</x:v>
      </x:c>
      <x:c r="AF27" s="9" t="n">
        <x:v>0.09090909090909091</x:v>
      </x:c>
      <x:c r="AG27" s="25" t="n">
        <x:v>0</x:v>
      </x:c>
    </x:row>
    <x:row r="28" s="15" customFormat="1" ht="22" customHeight="1">
      <x:c r="A28" s="6" t="n"/>
      <x:c r="B28" s="7" t="str">
        <x:f>"964753108540"</x:f>
        <x:v>964753108540</x:v>
      </x:c>
      <x:c r="C28" s="6" t="inlineStr">
        <x:is>
          <x:t xml:space="preserve">点击转化率</x:t>
        </x:is>
      </x:c>
      <x:c r="D28" s="9" t="n"/>
      <x:c r="E28" s="9" t="n"/>
      <x:c r="F28" s="9" t="n"/>
      <x:c r="G28" s="9" t="n"/>
      <x:c r="H28" s="9" t="n"/>
      <x:c r="I28" s="9" t="n"/>
      <x:c r="J28" s="9" t="n"/>
      <x:c r="K28" s="9" t="n"/>
      <x:c r="L28" s="9" t="n"/>
      <x:c r="M28" s="9" t="n"/>
      <x:c r="N28" s="9" t="n"/>
      <x:c r="O28" s="9" t="n"/>
      <x:c r="P28" s="9" t="n"/>
      <x:c r="Q28" s="9" t="n"/>
      <x:c r="R28" s="9" t="n"/>
      <x:c r="S28" s="9" t="n">
        <x:v>0</x:v>
      </x:c>
      <x:c r="T28" s="9" t="n">
        <x:v>0</x:v>
      </x:c>
      <x:c r="U28" s="9" t="n">
        <x:v>0</x:v>
      </x:c>
      <x:c r="V28" s="9" t="n">
        <x:v>0.3333</x:v>
      </x:c>
      <x:c r="W28" s="9" t="n">
        <x:v>0</x:v>
      </x:c>
      <x:c r="X28" s="9" t="n">
        <x:v>0</x:v>
      </x:c>
      <x:c r="Y28" s="9" t="n">
        <x:v>0</x:v>
      </x:c>
      <x:c r="Z28" s="9" t="n">
        <x:v>0</x:v>
      </x:c>
      <x:c r="AA28" s="9" t="n">
        <x:v>0.5</x:v>
      </x:c>
      <x:c r="AB28" s="9" t="n">
        <x:v>0</x:v>
      </x:c>
      <x:c r="AC28" s="9" t="n">
        <x:v>0</x:v>
      </x:c>
      <x:c r="AD28" s="9" t="n">
        <x:v>0</x:v>
      </x:c>
      <x:c r="AE28" s="9" t="n">
        <x:v>0</x:v>
      </x:c>
      <x:c r="AF28" s="9" t="n">
        <x:v>0</x:v>
      </x:c>
      <x:c r="AG28" s="25" t="n">
        <x:v>0</x:v>
      </x:c>
    </x:row>
    <x:row r="29" s="15" customFormat="1" ht="22" customHeight="1">
      <x:c r="A29" s="6" t="n"/>
      <x:c r="B29" s="7" t="str">
        <x:f>"964753108540"</x:f>
        <x:v>964753108540</x:v>
      </x:c>
      <x:c r="C29" s="6" t="inlineStr">
        <x:is>
          <x:t xml:space="preserve">成交笔数</x:t>
        </x:is>
      </x:c>
      <x:c r="D29" s="6" t="n"/>
      <x:c r="E29" s="6" t="n"/>
      <x:c r="F29" s="6" t="n"/>
      <x:c r="G29" s="6" t="n"/>
      <x:c r="H29" s="6" t="n"/>
      <x:c r="I29" s="6" t="n"/>
      <x:c r="J29" s="6" t="n"/>
      <x:c r="K29" s="6" t="n"/>
      <x:c r="L29" s="6" t="n"/>
      <x:c r="M29" s="6" t="n"/>
      <x:c r="N29" s="6" t="n"/>
      <x:c r="O29" s="6" t="n"/>
      <x:c r="P29" s="6" t="n"/>
      <x:c r="Q29" s="6" t="n"/>
      <x:c r="R29" s="6" t="n"/>
      <x:c r="S29" s="6" t="n">
        <x:v>0</x:v>
      </x:c>
      <x:c r="T29" s="6" t="n">
        <x:v>0</x:v>
      </x:c>
      <x:c r="U29" s="6" t="n">
        <x:v>0</x:v>
      </x:c>
      <x:c r="V29" s="6" t="n">
        <x:v>1</x:v>
      </x:c>
      <x:c r="W29" s="6" t="n">
        <x:v>0</x:v>
      </x:c>
      <x:c r="X29" s="6" t="n">
        <x:v>0</x:v>
      </x:c>
      <x:c r="Y29" s="6" t="n">
        <x:v>0</x:v>
      </x:c>
      <x:c r="Z29" s="6" t="n">
        <x:v>0</x:v>
      </x:c>
      <x:c r="AA29" s="6" t="n">
        <x:v>2</x:v>
      </x:c>
      <x:c r="AB29" s="6" t="n">
        <x:v>0</x:v>
      </x:c>
      <x:c r="AC29" s="6" t="n">
        <x:v>0</x:v>
      </x:c>
      <x:c r="AD29" s="6" t="n">
        <x:v>0</x:v>
      </x:c>
      <x:c r="AE29" s="6" t="n">
        <x:v>0</x:v>
      </x:c>
      <x:c r="AF29" s="11" t="n">
        <x:v>0</x:v>
      </x:c>
      <x:c r="AG29" s="24" t="n">
        <x:v>0</x:v>
      </x:c>
    </x:row>
    <x:row r="30" s="15" customFormat="1" ht="22" customHeight="1">
      <x:c r="A30" s="6" t="n"/>
      <x:c r="B30" s="7" t="str">
        <x:f>"964753108540"</x:f>
        <x:v>964753108540</x:v>
      </x:c>
      <x:c r="C30" s="6" t="inlineStr">
        <x:is>
          <x:t xml:space="preserve">成交金额</x:t>
        </x:is>
      </x:c>
      <x:c r="D30" s="16" t="n"/>
      <x:c r="E30" s="16" t="n"/>
      <x:c r="F30" s="16" t="n"/>
      <x:c r="G30" s="16" t="n"/>
      <x:c r="H30" s="16" t="n"/>
      <x:c r="I30" s="16" t="n"/>
      <x:c r="J30" s="16" t="n"/>
      <x:c r="K30" s="16" t="n"/>
      <x:c r="L30" s="16" t="n"/>
      <x:c r="M30" s="16" t="n"/>
      <x:c r="N30" s="16" t="n"/>
      <x:c r="O30" s="16" t="n"/>
      <x:c r="P30" s="16" t="n"/>
      <x:c r="Q30" s="16" t="n"/>
      <x:c r="R30" s="16" t="n"/>
      <x:c r="S30" s="16" t="n">
        <x:v>0</x:v>
      </x:c>
      <x:c r="T30" s="16" t="n">
        <x:v>0</x:v>
      </x:c>
      <x:c r="U30" s="16" t="n">
        <x:v>0</x:v>
      </x:c>
      <x:c r="V30" s="16" t="n">
        <x:v>16.8</x:v>
      </x:c>
      <x:c r="W30" s="16" t="n">
        <x:v>0</x:v>
      </x:c>
      <x:c r="X30" s="16" t="n">
        <x:v>0</x:v>
      </x:c>
      <x:c r="Y30" s="16" t="n">
        <x:v>0</x:v>
      </x:c>
      <x:c r="Z30" s="16" t="n">
        <x:v>0</x:v>
      </x:c>
      <x:c r="AA30" s="16" t="n">
        <x:v>27.54</x:v>
      </x:c>
      <x:c r="AB30" s="16" t="n">
        <x:v>0</x:v>
      </x:c>
      <x:c r="AC30" s="16" t="n">
        <x:v>0</x:v>
      </x:c>
      <x:c r="AD30" s="16" t="n">
        <x:v>0</x:v>
      </x:c>
      <x:c r="AE30" s="16" t="n">
        <x:v>0</x:v>
      </x:c>
      <x:c r="AF30" s="11" t="n">
        <x:v>0</x:v>
      </x:c>
      <x:c r="AG30" s="24" t="n">
        <x:v>0</x:v>
      </x:c>
    </x:row>
    <x:row r="31" s="15" customFormat="1" ht="22" customHeight="1">
      <x:c r="A31" s="6" t="n"/>
      <x:c r="B31" s="7" t="str">
        <x:f>"964753108540"</x:f>
        <x:v>964753108540</x:v>
      </x:c>
      <x:c r="C31" s="6" t="inlineStr">
        <x:is>
          <x:t xml:space="preserve">投产比</x:t>
        </x:is>
      </x:c>
      <x:c r="D31" s="11" t="n"/>
      <x:c r="E31" s="11" t="n"/>
      <x:c r="F31" s="11" t="n"/>
      <x:c r="G31" s="11" t="n"/>
      <x:c r="H31" s="11" t="n"/>
      <x:c r="I31" s="11" t="n"/>
      <x:c r="J31" s="11" t="n"/>
      <x:c r="K31" s="11" t="n"/>
      <x:c r="L31" s="11" t="n"/>
      <x:c r="M31" s="11" t="n"/>
      <x:c r="N31" s="11" t="n"/>
      <x:c r="O31" s="11" t="n"/>
      <x:c r="P31" s="11" t="n"/>
      <x:c r="Q31" s="11" t="n"/>
      <x:c r="R31" s="11" t="n"/>
      <x:c r="S31" s="11" t="n">
        <x:v>0</x:v>
      </x:c>
      <x:c r="T31" s="11" t="n">
        <x:v>0</x:v>
      </x:c>
      <x:c r="U31" s="11" t="n">
        <x:v>0</x:v>
      </x:c>
      <x:c r="V31" s="11" t="n">
        <x:v>4.29</x:v>
      </x:c>
      <x:c r="W31" s="11" t="n">
        <x:v>0</x:v>
      </x:c>
      <x:c r="X31" s="11" t="n">
        <x:v>0</x:v>
      </x:c>
      <x:c r="Y31" s="11" t="n">
        <x:v>0</x:v>
      </x:c>
      <x:c r="Z31" s="11" t="n">
        <x:v>0</x:v>
      </x:c>
      <x:c r="AA31" s="11" t="n">
        <x:v>7.55</x:v>
      </x:c>
      <x:c r="AB31" s="11" t="n">
        <x:v>0</x:v>
      </x:c>
      <x:c r="AC31" s="11" t="n">
        <x:v>0</x:v>
      </x:c>
      <x:c r="AD31" s="11" t="n">
        <x:v>0</x:v>
      </x:c>
      <x:c r="AE31" s="11" t="n">
        <x:v>0</x:v>
      </x:c>
      <x:c r="AF31" s="11" t="n">
        <x:v>0</x:v>
      </x:c>
      <x:c r="AG31" s="24" t="n">
        <x:v>0</x:v>
      </x:c>
    </x:row>
    <x:row r="32" s="15" customFormat="1" ht="22" customHeight="1">
      <x:c r="AG32" s="26" t="n"/>
    </x:row>
    <x:row r="33" s="15" customFormat="1" ht="22" customHeight="1">
      <x:c r="A33" s="4" t="inlineStr">
        <x:is>
          <x:t xml:space="preserve">图4</x:t>
        </x:is>
      </x:c>
      <x:c r="B33" s="5" t="inlineStr">
        <x:is>
          <x:t xml:space="preserve">粉色香水百合仪式感</x:t>
        </x:is>
      </x:c>
      <x:c r="C33" s="4" t="inlineStr">
        <x:is>
          <x:t xml:space="preserve">推广状态</x:t>
        </x:is>
      </x:c>
      <x:c r="D33" s="6" t="inlineStr">
        <x:is>
          <x:t xml:space="preserve">推广中</x:t>
        </x:is>
      </x:c>
      <x:c r="E33" s="6" t="inlineStr">
        <x:is>
          <x:t xml:space="preserve">推广中</x:t>
        </x:is>
      </x:c>
      <x:c r="F33" s="6" t="inlineStr">
        <x:is>
          <x:t xml:space="preserve">推广中</x:t>
        </x:is>
      </x:c>
      <x:c r="G33" s="6" t="inlineStr">
        <x:is>
          <x:t xml:space="preserve">推广中</x:t>
        </x:is>
      </x:c>
      <x:c r="H33" s="6" t="inlineStr">
        <x:is>
          <x:t xml:space="preserve">推广中</x:t>
        </x:is>
      </x:c>
      <x:c r="I33" s="6" t="inlineStr">
        <x:is>
          <x:t xml:space="preserve">推广中</x:t>
        </x:is>
      </x:c>
      <x:c r="J33" s="6" t="inlineStr">
        <x:is>
          <x:t xml:space="preserve">推广中</x:t>
        </x:is>
      </x:c>
      <x:c r="K33" s="6" t="inlineStr">
        <x:is>
          <x:t xml:space="preserve">推广中</x:t>
        </x:is>
      </x:c>
      <x:c r="L33" s="6" t="inlineStr">
        <x:is>
          <x:t xml:space="preserve">推广中</x:t>
        </x:is>
      </x:c>
      <x:c r="M33" s="6" t="inlineStr">
        <x:is>
          <x:t xml:space="preserve">推广中</x:t>
        </x:is>
      </x:c>
      <x:c r="N33" s="6" t="inlineStr">
        <x:is>
          <x:t xml:space="preserve">推广中</x:t>
        </x:is>
      </x:c>
      <x:c r="O33" s="6" t="inlineStr">
        <x:is>
          <x:t xml:space="preserve">推广中</x:t>
        </x:is>
      </x:c>
      <x:c r="P33" s="6" t="inlineStr">
        <x:is>
          <x:t xml:space="preserve">推广中</x:t>
        </x:is>
      </x:c>
      <x:c r="Q33" s="6" t="inlineStr">
        <x:is>
          <x:t xml:space="preserve">推广中</x:t>
        </x:is>
      </x:c>
      <x:c r="R33" s="6" t="inlineStr">
        <x:is>
          <x:t xml:space="preserve">推广中</x:t>
        </x:is>
      </x:c>
      <x:c r="S33" s="6" t="inlineStr">
        <x:is>
          <x:t xml:space="preserve">推广中</x:t>
        </x:is>
      </x:c>
      <x:c r="T33" s="6" t="inlineStr">
        <x:is>
          <x:t xml:space="preserve">推广中</x:t>
        </x:is>
      </x:c>
      <x:c r="U33" s="6" t="inlineStr">
        <x:is>
          <x:t xml:space="preserve">推广中</x:t>
        </x:is>
      </x:c>
      <x:c r="V33" s="6" t="inlineStr">
        <x:is>
          <x:t xml:space="preserve">推广中</x:t>
        </x:is>
      </x:c>
      <x:c r="W33" s="6" t="inlineStr">
        <x:is>
          <x:t xml:space="preserve">推广中</x:t>
        </x:is>
      </x:c>
      <x:c r="X33" s="6" t="inlineStr">
        <x:is>
          <x:t xml:space="preserve">推广中</x:t>
        </x:is>
      </x:c>
      <x:c r="Y33" s="6" t="inlineStr">
        <x:is>
          <x:t xml:space="preserve">推广中</x:t>
        </x:is>
      </x:c>
      <x:c r="Z33" s="6" t="inlineStr">
        <x:is>
          <x:t xml:space="preserve">推广中</x:t>
        </x:is>
      </x:c>
      <x:c r="AA33" s="6" t="inlineStr">
        <x:is>
          <x:t xml:space="preserve">推广中</x:t>
        </x:is>
      </x:c>
      <x:c r="AB33" s="6" t="inlineStr">
        <x:is>
          <x:t xml:space="preserve">推广中</x:t>
        </x:is>
      </x:c>
      <x:c r="AC33" s="6" t="inlineStr">
        <x:is>
          <x:t xml:space="preserve">推广中</x:t>
        </x:is>
      </x:c>
      <x:c r="AD33" s="6" t="inlineStr">
        <x:is>
          <x:t xml:space="preserve">推广中</x:t>
        </x:is>
      </x:c>
      <x:c r="AE33" s="6" t="inlineStr">
        <x:is>
          <x:t xml:space="preserve">推广中</x:t>
        </x:is>
      </x:c>
      <x:c r="AF33" s="6" t="inlineStr">
        <x:is>
          <x:t xml:space="preserve">推广中</x:t>
        </x:is>
      </x:c>
      <x:c r="AG33" s="23" t="inlineStr">
        <x:is>
          <x:t xml:space="preserve">推广中</x:t>
        </x:is>
      </x:c>
    </x:row>
    <x:row r="34" s="15" customFormat="1" ht="22" customHeight="1">
      <x:c r="A34" s="6" t="n"/>
      <x:c r="B34" s="7" t="str">
        <x:f>"965595023732"</x:f>
        <x:v>965595023732</x:v>
      </x:c>
      <x:c r="C34" s="6" t="inlineStr">
        <x:is>
          <x:t xml:space="preserve">当日动作</x:t>
        </x:is>
      </x:c>
      <x:c r="D34" s="6" t="n"/>
      <x:c r="E34" s="6" t="n"/>
      <x:c r="F34" s="6" t="n"/>
      <x:c r="G34" s="6" t="n"/>
      <x:c r="H34" s="6" t="n"/>
      <x:c r="I34" s="6" t="n"/>
      <x:c r="J34" s="6" t="n"/>
      <x:c r="K34" s="6" t="n"/>
      <x:c r="L34" s="6" t="n"/>
      <x:c r="M34" s="6" t="n"/>
      <x:c r="N34" s="6" t="n"/>
      <x:c r="O34" s="6" t="n"/>
      <x:c r="P34" s="6" t="n"/>
      <x:c r="Q34" s="6" t="n"/>
      <x:c r="R34" s="6" t="n"/>
      <x:c r="S34" s="6" t="n"/>
      <x:c r="T34" s="6" t="n"/>
      <x:c r="U34" s="6" t="n"/>
      <x:c r="V34" s="6" t="n"/>
      <x:c r="W34" s="6" t="n"/>
      <x:c r="X34" s="8" t="inlineStr">
        <x:is>
          <x:t xml:space="preserve">已改标题</x:t>
        </x:is>
      </x:c>
      <x:c r="Y34" s="6" t="n"/>
      <x:c r="Z34" s="6" t="inlineStr">
        <x:is>
          <x:t xml:space="preserve">6月23日原始表：有点击未成交，先观察承接</x:t>
        </x:is>
      </x:c>
      <x:c r="AA34" s="6" t="inlineStr">
        <x:is>
          <x:t xml:space="preserve">6月24日原始表：有曝光无点击，先看素材</x:t>
        </x:is>
      </x:c>
      <x:c r="AB34" s="6" t="inlineStr">
        <x:is>
          <x:t xml:space="preserve">6月25日完整表：有点击未成交，先看承接</x:t>
        </x:is>
      </x:c>
      <x:c r="AC34" s="6" t="inlineStr">
        <x:is>
          <x:t xml:space="preserve">6.26完整表：有点击未成交，先看承接</x:t>
        </x:is>
      </x:c>
      <x:c r="AD34" s="6" t="inlineStr">
        <x:is>
          <x:t xml:space="preserve">6.27完整表：有曝光无点击，先看素材</x:t>
        </x:is>
      </x:c>
      <x:c r="AE34" s="6" t="inlineStr">
        <x:is>
          <x:t xml:space="preserve">6.28完整表：有点击未成交，先看承接</x:t>
        </x:is>
      </x:c>
      <x:c r="AF34" s="6" t="inlineStr">
        <x:is>
          <x:t xml:space="preserve">6.29完整表：有花费无成交，先观察素材/承接</x:t>
        </x:is>
      </x:c>
      <x:c r="AG34" s="23" t="inlineStr">
        <x:is>
          <x:t xml:space="preserve">6.30 16:34实时：花费0.19｜成交0.00｜ROI 0.00，先记录观察</x:t>
        </x:is>
      </x:c>
    </x:row>
    <x:row r="35" s="15" customFormat="1" ht="22" customHeight="1">
      <x:c r="A35" s="6" t="n"/>
      <x:c r="B35" s="7" t="str">
        <x:f>"965595023732"</x:f>
        <x:v>965595023732</x:v>
      </x:c>
      <x:c r="C35" s="6" t="inlineStr">
        <x:is>
          <x:t xml:space="preserve">曝光量</x:t>
        </x:is>
      </x:c>
      <x:c r="D35" s="6" t="n"/>
      <x:c r="E35" s="6" t="n"/>
      <x:c r="F35" s="6" t="n"/>
      <x:c r="G35" s="6" t="n"/>
      <x:c r="H35" s="6" t="n"/>
      <x:c r="I35" s="6" t="n"/>
      <x:c r="J35" s="6" t="n"/>
      <x:c r="K35" s="6" t="n"/>
      <x:c r="L35" s="6" t="n"/>
      <x:c r="M35" s="6" t="n"/>
      <x:c r="N35" s="6" t="n"/>
      <x:c r="O35" s="6" t="n"/>
      <x:c r="P35" s="6" t="n"/>
      <x:c r="Q35" s="6" t="n"/>
      <x:c r="R35" s="6" t="n"/>
      <x:c r="S35" s="6" t="n"/>
      <x:c r="T35" s="6" t="n">
        <x:v>101</x:v>
      </x:c>
      <x:c r="U35" s="6" t="n">
        <x:v>80</x:v>
      </x:c>
      <x:c r="V35" s="6" t="n">
        <x:v>85</x:v>
      </x:c>
      <x:c r="W35" s="6" t="n">
        <x:v>60</x:v>
      </x:c>
      <x:c r="X35" s="6" t="n">
        <x:v>59</x:v>
      </x:c>
      <x:c r="Y35" s="6" t="n">
        <x:v>35</x:v>
      </x:c>
      <x:c r="Z35" s="6" t="n">
        <x:v>43</x:v>
      </x:c>
      <x:c r="AA35" s="6" t="n">
        <x:v>38</x:v>
      </x:c>
      <x:c r="AB35" s="6" t="n">
        <x:v>33</x:v>
      </x:c>
      <x:c r="AC35" s="6" t="n">
        <x:v>25</x:v>
      </x:c>
      <x:c r="AD35" s="6" t="n">
        <x:v>27</x:v>
      </x:c>
      <x:c r="AE35" s="6" t="n">
        <x:v>25</x:v>
      </x:c>
      <x:c r="AF35" s="11" t="n">
        <x:v>44</x:v>
      </x:c>
      <x:c r="AG35" s="24" t="n">
        <x:v>19</x:v>
      </x:c>
    </x:row>
    <x:row r="36" s="15" customFormat="1" ht="22" customHeight="1">
      <x:c r="A36" s="6" t="n"/>
      <x:c r="B36" s="7" t="str">
        <x:f>"965595023732"</x:f>
        <x:v>965595023732</x:v>
      </x:c>
      <x:c r="C36" s="6" t="inlineStr">
        <x:is>
          <x:t xml:space="preserve">点击量</x:t>
        </x:is>
      </x:c>
      <x:c r="D36" s="6" t="n"/>
      <x:c r="E36" s="6" t="n"/>
      <x:c r="F36" s="6" t="n"/>
      <x:c r="G36" s="6" t="n"/>
      <x:c r="H36" s="6" t="n"/>
      <x:c r="I36" s="6" t="n"/>
      <x:c r="J36" s="6" t="n"/>
      <x:c r="K36" s="6" t="n"/>
      <x:c r="L36" s="6" t="n"/>
      <x:c r="M36" s="6" t="n"/>
      <x:c r="N36" s="6" t="n"/>
      <x:c r="O36" s="6" t="n"/>
      <x:c r="P36" s="6" t="n"/>
      <x:c r="Q36" s="6" t="n"/>
      <x:c r="R36" s="6" t="n"/>
      <x:c r="S36" s="6" t="n"/>
      <x:c r="T36" s="6" t="n">
        <x:v>2</x:v>
      </x:c>
      <x:c r="U36" s="6" t="n">
        <x:v>2</x:v>
      </x:c>
      <x:c r="V36" s="6" t="n">
        <x:v>5</x:v>
      </x:c>
      <x:c r="W36" s="6" t="n">
        <x:v>1</x:v>
      </x:c>
      <x:c r="X36" s="6" t="n">
        <x:v>0</x:v>
      </x:c>
      <x:c r="Y36" s="6" t="n">
        <x:v>3</x:v>
      </x:c>
      <x:c r="Z36" s="6" t="n">
        <x:v>5</x:v>
      </x:c>
      <x:c r="AA36" s="6" t="n">
        <x:v>0</x:v>
      </x:c>
      <x:c r="AB36" s="6" t="n">
        <x:v>1</x:v>
      </x:c>
      <x:c r="AC36" s="6" t="n">
        <x:v>1</x:v>
      </x:c>
      <x:c r="AD36" s="6" t="n">
        <x:v>0</x:v>
      </x:c>
      <x:c r="AE36" s="6" t="n">
        <x:v>1</x:v>
      </x:c>
      <x:c r="AF36" s="11" t="n">
        <x:v>3</x:v>
      </x:c>
      <x:c r="AG36" s="24" t="n">
        <x:v>2</x:v>
      </x:c>
    </x:row>
    <x:row r="37" s="15" customFormat="1" ht="22" customHeight="1">
      <x:c r="A37" s="6" t="n"/>
      <x:c r="B37" s="7" t="str">
        <x:f>"965595023732"</x:f>
        <x:v>965595023732</x:v>
      </x:c>
      <x:c r="C37" s="6" t="inlineStr">
        <x:is>
          <x:t xml:space="preserve">点击率</x:t>
        </x:is>
      </x:c>
      <x:c r="D37" s="9" t="n"/>
      <x:c r="E37" s="9" t="n"/>
      <x:c r="F37" s="9" t="n"/>
      <x:c r="G37" s="9" t="n"/>
      <x:c r="H37" s="9" t="n"/>
      <x:c r="I37" s="9" t="n"/>
      <x:c r="J37" s="9" t="n"/>
      <x:c r="K37" s="9" t="n"/>
      <x:c r="L37" s="9" t="n"/>
      <x:c r="M37" s="9" t="n"/>
      <x:c r="N37" s="9" t="n"/>
      <x:c r="O37" s="9" t="n"/>
      <x:c r="P37" s="9" t="n"/>
      <x:c r="Q37" s="9" t="n"/>
      <x:c r="R37" s="9" t="n"/>
      <x:c r="S37" s="9" t="n"/>
      <x:c r="T37" s="9" t="n">
        <x:v>0.0198</x:v>
      </x:c>
      <x:c r="U37" s="9" t="n">
        <x:v>0.025</x:v>
      </x:c>
      <x:c r="V37" s="9" t="n">
        <x:v>0.0588</x:v>
      </x:c>
      <x:c r="W37" s="9" t="n">
        <x:v>0.0167</x:v>
      </x:c>
      <x:c r="X37" s="9" t="n">
        <x:v>0</x:v>
      </x:c>
      <x:c r="Y37" s="9" t="n">
        <x:v>0.0857</x:v>
      </x:c>
      <x:c r="Z37" s="9" t="n">
        <x:v>0.1163</x:v>
      </x:c>
      <x:c r="AA37" s="9" t="n">
        <x:v>0</x:v>
      </x:c>
      <x:c r="AB37" s="9" t="n">
        <x:v>0.0303</x:v>
      </x:c>
      <x:c r="AC37" s="9" t="n">
        <x:v>0.04</x:v>
      </x:c>
      <x:c r="AD37" s="9" t="n">
        <x:v>0</x:v>
      </x:c>
      <x:c r="AE37" s="9" t="n">
        <x:v>0.04</x:v>
      </x:c>
      <x:c r="AF37" s="9" t="n">
        <x:v>0.06818181818181818</x:v>
      </x:c>
      <x:c r="AG37" s="25" t="n">
        <x:v>0.1052631578947368</x:v>
      </x:c>
    </x:row>
    <x:row r="38" s="15" customFormat="1" ht="22" customHeight="1">
      <x:c r="A38" s="6" t="n"/>
      <x:c r="B38" s="7" t="str">
        <x:f>"965595023732"</x:f>
        <x:v>965595023732</x:v>
      </x:c>
      <x:c r="C38" s="6" t="inlineStr">
        <x:is>
          <x:t xml:space="preserve">点击转化率</x:t>
        </x:is>
      </x:c>
      <x:c r="D38" s="9" t="n"/>
      <x:c r="E38" s="9" t="n"/>
      <x:c r="F38" s="9" t="n"/>
      <x:c r="G38" s="9" t="n"/>
      <x:c r="H38" s="9" t="n"/>
      <x:c r="I38" s="9" t="n"/>
      <x:c r="J38" s="9" t="n"/>
      <x:c r="K38" s="9" t="n"/>
      <x:c r="L38" s="9" t="n"/>
      <x:c r="M38" s="9" t="n"/>
      <x:c r="N38" s="9" t="n"/>
      <x:c r="O38" s="9" t="n"/>
      <x:c r="P38" s="9" t="n"/>
      <x:c r="Q38" s="9" t="n"/>
      <x:c r="R38" s="9" t="n"/>
      <x:c r="S38" s="9" t="n"/>
      <x:c r="T38" s="9" t="n">
        <x:v>0</x:v>
      </x:c>
      <x:c r="U38" s="9" t="n">
        <x:v>0</x:v>
      </x:c>
      <x:c r="V38" s="9" t="n">
        <x:v>0</x:v>
      </x:c>
      <x:c r="W38" s="9" t="n">
        <x:v>0</x:v>
      </x:c>
      <x:c r="X38" s="9" t="n">
        <x:v>0</x:v>
      </x:c>
      <x:c r="Y38" s="9" t="n">
        <x:v>0</x:v>
      </x:c>
      <x:c r="Z38" s="9" t="n">
        <x:v>0</x:v>
      </x:c>
      <x:c r="AA38" s="9" t="n">
        <x:v>0</x:v>
      </x:c>
      <x:c r="AB38" s="9" t="n">
        <x:v>0</x:v>
      </x:c>
      <x:c r="AC38" s="9" t="n">
        <x:v>0</x:v>
      </x:c>
      <x:c r="AD38" s="9" t="n">
        <x:v>0</x:v>
      </x:c>
      <x:c r="AE38" s="9" t="n">
        <x:v>0</x:v>
      </x:c>
      <x:c r="AF38" s="9" t="n">
        <x:v>0</x:v>
      </x:c>
      <x:c r="AG38" s="25" t="n">
        <x:v>0</x:v>
      </x:c>
    </x:row>
    <x:row r="39" s="15" customFormat="1" ht="22" customHeight="1">
      <x:c r="A39" s="6" t="n"/>
      <x:c r="B39" s="7" t="str">
        <x:f>"965595023732"</x:f>
        <x:v>965595023732</x:v>
      </x:c>
      <x:c r="C39" s="6" t="inlineStr">
        <x:is>
          <x:t xml:space="preserve">成交笔数</x:t>
        </x:is>
      </x:c>
      <x:c r="D39" s="6" t="n"/>
      <x:c r="E39" s="6" t="n"/>
      <x:c r="F39" s="6" t="n"/>
      <x:c r="G39" s="6" t="n"/>
      <x:c r="H39" s="6" t="n"/>
      <x:c r="I39" s="6" t="n"/>
      <x:c r="J39" s="6" t="n"/>
      <x:c r="K39" s="6" t="n"/>
      <x:c r="L39" s="6" t="n"/>
      <x:c r="M39" s="6" t="n"/>
      <x:c r="N39" s="6" t="n"/>
      <x:c r="O39" s="6" t="n"/>
      <x:c r="P39" s="6" t="n"/>
      <x:c r="Q39" s="6" t="n"/>
      <x:c r="R39" s="6" t="n"/>
      <x:c r="S39" s="6" t="n"/>
      <x:c r="T39" s="6" t="n">
        <x:v>0</x:v>
      </x:c>
      <x:c r="U39" s="6" t="n">
        <x:v>0</x:v>
      </x:c>
      <x:c r="V39" s="6" t="n">
        <x:v>0</x:v>
      </x:c>
      <x:c r="W39" s="6" t="n">
        <x:v>0</x:v>
      </x:c>
      <x:c r="X39" s="6" t="n">
        <x:v>0</x:v>
      </x:c>
      <x:c r="Y39" s="6" t="n">
        <x:v>0</x:v>
      </x:c>
      <x:c r="Z39" s="6" t="n">
        <x:v>0</x:v>
      </x:c>
      <x:c r="AA39" s="6" t="n">
        <x:v>0</x:v>
      </x:c>
      <x:c r="AB39" s="6" t="n">
        <x:v>0</x:v>
      </x:c>
      <x:c r="AC39" s="6" t="n">
        <x:v>0</x:v>
      </x:c>
      <x:c r="AD39" s="6" t="n">
        <x:v>0</x:v>
      </x:c>
      <x:c r="AE39" s="6" t="n">
        <x:v>0</x:v>
      </x:c>
      <x:c r="AF39" s="11" t="n">
        <x:v>0</x:v>
      </x:c>
      <x:c r="AG39" s="24" t="n">
        <x:v>0</x:v>
      </x:c>
    </x:row>
    <x:row r="40" s="15" customFormat="1" ht="22" customHeight="1">
      <x:c r="A40" s="6" t="n"/>
      <x:c r="B40" s="7" t="str">
        <x:f>"965595023732"</x:f>
        <x:v>965595023732</x:v>
      </x:c>
      <x:c r="C40" s="6" t="inlineStr">
        <x:is>
          <x:t xml:space="preserve">成交金额</x:t>
        </x:is>
      </x:c>
      <x:c r="D40" s="16" t="n"/>
      <x:c r="E40" s="16" t="n"/>
      <x:c r="F40" s="16" t="n"/>
      <x:c r="G40" s="16" t="n"/>
      <x:c r="H40" s="16" t="n"/>
      <x:c r="I40" s="16" t="n"/>
      <x:c r="J40" s="16" t="n"/>
      <x:c r="K40" s="16" t="n"/>
      <x:c r="L40" s="16" t="n"/>
      <x:c r="M40" s="16" t="n"/>
      <x:c r="N40" s="16" t="n"/>
      <x:c r="O40" s="16" t="n"/>
      <x:c r="P40" s="16" t="n"/>
      <x:c r="Q40" s="16" t="n"/>
      <x:c r="R40" s="16" t="n"/>
      <x:c r="S40" s="16" t="n"/>
      <x:c r="T40" s="16" t="n">
        <x:v>0</x:v>
      </x:c>
      <x:c r="U40" s="16" t="n">
        <x:v>0</x:v>
      </x:c>
      <x:c r="V40" s="16" t="n">
        <x:v>0</x:v>
      </x:c>
      <x:c r="W40" s="16" t="n">
        <x:v>0</x:v>
      </x:c>
      <x:c r="X40" s="16" t="n">
        <x:v>0</x:v>
      </x:c>
      <x:c r="Y40" s="16" t="n">
        <x:v>0</x:v>
      </x:c>
      <x:c r="Z40" s="16" t="n">
        <x:v>0</x:v>
      </x:c>
      <x:c r="AA40" s="16" t="n">
        <x:v>0</x:v>
      </x:c>
      <x:c r="AB40" s="16" t="n">
        <x:v>0</x:v>
      </x:c>
      <x:c r="AC40" s="16" t="n">
        <x:v>0</x:v>
      </x:c>
      <x:c r="AD40" s="16" t="n">
        <x:v>0</x:v>
      </x:c>
      <x:c r="AE40" s="16" t="n">
        <x:v>0</x:v>
      </x:c>
      <x:c r="AF40" s="11" t="n">
        <x:v>0</x:v>
      </x:c>
      <x:c r="AG40" s="24" t="n">
        <x:v>0</x:v>
      </x:c>
    </x:row>
    <x:row r="41" s="15" customFormat="1" ht="22" customHeight="1">
      <x:c r="A41" s="6" t="n"/>
      <x:c r="B41" s="7" t="str">
        <x:f>"965595023732"</x:f>
        <x:v>965595023732</x:v>
      </x:c>
      <x:c r="C41" s="6" t="inlineStr">
        <x:is>
          <x:t xml:space="preserve">投产比</x:t>
        </x:is>
      </x:c>
      <x:c r="D41" s="11" t="n"/>
      <x:c r="E41" s="11" t="n"/>
      <x:c r="F41" s="11" t="n"/>
      <x:c r="G41" s="11" t="n"/>
      <x:c r="H41" s="11" t="n"/>
      <x:c r="I41" s="11" t="n"/>
      <x:c r="J41" s="11" t="n"/>
      <x:c r="K41" s="11" t="n"/>
      <x:c r="L41" s="11" t="n"/>
      <x:c r="M41" s="11" t="n"/>
      <x:c r="N41" s="11" t="n"/>
      <x:c r="O41" s="11" t="n"/>
      <x:c r="P41" s="11" t="n"/>
      <x:c r="Q41" s="11" t="n"/>
      <x:c r="R41" s="11" t="n"/>
      <x:c r="S41" s="11" t="n"/>
      <x:c r="T41" s="11" t="n">
        <x:v>0</x:v>
      </x:c>
      <x:c r="U41" s="11" t="n">
        <x:v>0</x:v>
      </x:c>
      <x:c r="V41" s="11" t="n">
        <x:v>0</x:v>
      </x:c>
      <x:c r="W41" s="11" t="n">
        <x:v>0</x:v>
      </x:c>
      <x:c r="X41" s="11" t="n">
        <x:v>0</x:v>
      </x:c>
      <x:c r="Y41" s="11" t="n">
        <x:v>0</x:v>
      </x:c>
      <x:c r="Z41" s="11" t="n">
        <x:v>0</x:v>
      </x:c>
      <x:c r="AA41" s="11" t="n">
        <x:v>0</x:v>
      </x:c>
      <x:c r="AB41" s="11" t="n">
        <x:v>0</x:v>
      </x:c>
      <x:c r="AC41" s="11" t="n">
        <x:v>0</x:v>
      </x:c>
      <x:c r="AD41" s="11" t="n">
        <x:v>0</x:v>
      </x:c>
      <x:c r="AE41" s="11" t="n">
        <x:v>0</x:v>
      </x:c>
      <x:c r="AF41" s="11" t="n">
        <x:v>0</x:v>
      </x:c>
      <x:c r="AG41" s="24" t="n">
        <x:v>0</x:v>
      </x:c>
    </x:row>
    <x:row r="42" s="15" customFormat="1" ht="22" customHeight="1">
      <x:c r="AG42" s="26" t="n"/>
    </x:row>
    <x:row r="43" s="15" customFormat="1" ht="22" customHeight="1">
      <x:c r="A43" s="4" t="inlineStr">
        <x:is>
          <x:t xml:space="preserve">图5</x:t>
        </x:is>
      </x:c>
      <x:c r="B43" s="5" t="inlineStr">
        <x:is>
          <x:t xml:space="preserve">香水百合客厅卧室摆花</x:t>
        </x:is>
      </x:c>
      <x:c r="C43" s="4" t="inlineStr">
        <x:is>
          <x:t xml:space="preserve">推广状态</x:t>
        </x:is>
      </x:c>
      <x:c r="D43" s="6" t="inlineStr">
        <x:is>
          <x:t xml:space="preserve">推广中</x:t>
        </x:is>
      </x:c>
      <x:c r="E43" s="6" t="inlineStr">
        <x:is>
          <x:t xml:space="preserve">推广中</x:t>
        </x:is>
      </x:c>
      <x:c r="F43" s="6" t="inlineStr">
        <x:is>
          <x:t xml:space="preserve">推广中</x:t>
        </x:is>
      </x:c>
      <x:c r="G43" s="6" t="inlineStr">
        <x:is>
          <x:t xml:space="preserve">推广中</x:t>
        </x:is>
      </x:c>
      <x:c r="H43" s="6" t="inlineStr">
        <x:is>
          <x:t xml:space="preserve">推广中</x:t>
        </x:is>
      </x:c>
      <x:c r="I43" s="6" t="inlineStr">
        <x:is>
          <x:t xml:space="preserve">推广中</x:t>
        </x:is>
      </x:c>
      <x:c r="J43" s="6" t="inlineStr">
        <x:is>
          <x:t xml:space="preserve">推广中</x:t>
        </x:is>
      </x:c>
      <x:c r="K43" s="6" t="inlineStr">
        <x:is>
          <x:t xml:space="preserve">推广中</x:t>
        </x:is>
      </x:c>
      <x:c r="L43" s="6" t="inlineStr">
        <x:is>
          <x:t xml:space="preserve">推广中</x:t>
        </x:is>
      </x:c>
      <x:c r="M43" s="6" t="inlineStr">
        <x:is>
          <x:t xml:space="preserve">推广中</x:t>
        </x:is>
      </x:c>
      <x:c r="N43" s="6" t="inlineStr">
        <x:is>
          <x:t xml:space="preserve">推广中</x:t>
        </x:is>
      </x:c>
      <x:c r="O43" s="6" t="inlineStr">
        <x:is>
          <x:t xml:space="preserve">推广中</x:t>
        </x:is>
      </x:c>
      <x:c r="P43" s="6" t="inlineStr">
        <x:is>
          <x:t xml:space="preserve">推广中</x:t>
        </x:is>
      </x:c>
      <x:c r="Q43" s="6" t="inlineStr">
        <x:is>
          <x:t xml:space="preserve">推广中</x:t>
        </x:is>
      </x:c>
      <x:c r="R43" s="6" t="inlineStr">
        <x:is>
          <x:t xml:space="preserve">推广中</x:t>
        </x:is>
      </x:c>
      <x:c r="S43" s="6" t="inlineStr">
        <x:is>
          <x:t xml:space="preserve">推广中</x:t>
        </x:is>
      </x:c>
      <x:c r="T43" s="6" t="inlineStr">
        <x:is>
          <x:t xml:space="preserve">推广中</x:t>
        </x:is>
      </x:c>
      <x:c r="U43" s="6" t="inlineStr">
        <x:is>
          <x:t xml:space="preserve">推广中</x:t>
        </x:is>
      </x:c>
      <x:c r="V43" s="6" t="inlineStr">
        <x:is>
          <x:t xml:space="preserve">推广中</x:t>
        </x:is>
      </x:c>
      <x:c r="W43" s="6" t="inlineStr">
        <x:is>
          <x:t xml:space="preserve">推广中</x:t>
        </x:is>
      </x:c>
      <x:c r="X43" s="6" t="inlineStr">
        <x:is>
          <x:t xml:space="preserve">推广中</x:t>
        </x:is>
      </x:c>
      <x:c r="Y43" s="6" t="inlineStr">
        <x:is>
          <x:t xml:space="preserve">推广中</x:t>
        </x:is>
      </x:c>
      <x:c r="Z43" s="6" t="inlineStr">
        <x:is>
          <x:t xml:space="preserve">推广中</x:t>
        </x:is>
      </x:c>
      <x:c r="AA43" s="6" t="inlineStr">
        <x:is>
          <x:t xml:space="preserve">推广中</x:t>
        </x:is>
      </x:c>
      <x:c r="AB43" s="6" t="inlineStr">
        <x:is>
          <x:t xml:space="preserve">推广中</x:t>
        </x:is>
      </x:c>
      <x:c r="AC43" s="6" t="inlineStr">
        <x:is>
          <x:t xml:space="preserve">推广中</x:t>
        </x:is>
      </x:c>
      <x:c r="AD43" s="6" t="inlineStr">
        <x:is>
          <x:t xml:space="preserve">推广中</x:t>
        </x:is>
      </x:c>
      <x:c r="AE43" s="6" t="inlineStr">
        <x:is>
          <x:t xml:space="preserve">推广中</x:t>
        </x:is>
      </x:c>
      <x:c r="AF43" s="6" t="inlineStr">
        <x:is>
          <x:t xml:space="preserve">推广中</x:t>
        </x:is>
      </x:c>
      <x:c r="AG43" s="23" t="inlineStr">
        <x:is>
          <x:t xml:space="preserve">推广中</x:t>
        </x:is>
      </x:c>
    </x:row>
    <x:row r="44" s="15" customFormat="1" ht="22" customHeight="1">
      <x:c r="A44" s="6" t="n"/>
      <x:c r="B44" s="7" t="str">
        <x:f>"965957730725"</x:f>
        <x:v>965957730725</x:v>
      </x:c>
      <x:c r="C44" s="6" t="inlineStr">
        <x:is>
          <x:t xml:space="preserve">当日动作</x:t>
        </x:is>
      </x:c>
      <x:c r="D44" s="6" t="n"/>
      <x:c r="E44" s="6" t="n"/>
      <x:c r="F44" s="6" t="n"/>
      <x:c r="G44" s="6" t="n"/>
      <x:c r="H44" s="6" t="n"/>
      <x:c r="I44" s="6" t="n"/>
      <x:c r="J44" s="6" t="n"/>
      <x:c r="K44" s="6" t="n"/>
      <x:c r="L44" s="6" t="n"/>
      <x:c r="M44" s="6" t="n"/>
      <x:c r="N44" s="6" t="n"/>
      <x:c r="O44" s="6" t="n"/>
      <x:c r="P44" s="6" t="n"/>
      <x:c r="Q44" s="6" t="n"/>
      <x:c r="R44" s="6" t="n"/>
      <x:c r="S44" s="6" t="n"/>
      <x:c r="T44" s="6" t="n"/>
      <x:c r="U44" s="6" t="n"/>
      <x:c r="V44" s="6" t="n"/>
      <x:c r="W44" s="6" t="n"/>
      <x:c r="X44" s="6" t="n"/>
      <x:c r="Y44" s="6" t="n"/>
      <x:c r="Z44" s="6" t="inlineStr">
        <x:is>
          <x:t xml:space="preserve">6月23日原始表：有点击未成交，先观察承接</x:t>
        </x:is>
      </x:c>
      <x:c r="AA44" s="6" t="inlineStr">
        <x:is>
          <x:t xml:space="preserve">6月24日原始表：有点击未成交，先看承接</x:t>
        </x:is>
      </x:c>
      <x:c r="AB44" s="6" t="inlineStr">
        <x:is>
          <x:t xml:space="preserve">6月25日完整表：有点击未成交，先看承接</x:t>
        </x:is>
      </x:c>
      <x:c r="AC44" s="6" t="inlineStr">
        <x:is>
          <x:t xml:space="preserve">6.26完整表：已有1单，投产4.77低于6，先看承接</x:t>
        </x:is>
      </x:c>
      <x:c r="AD44" s="6" t="inlineStr">
        <x:is>
          <x:t xml:space="preserve">6.27完整表：有点击未成交，先看承接</x:t>
        </x:is>
      </x:c>
      <x:c r="AE44" s="6" t="inlineStr">
        <x:is>
          <x:t xml:space="preserve">6.28完整表：有点击未成交，先看承接</x:t>
        </x:is>
      </x:c>
      <x:c r="AF44" s="6" t="inlineStr">
        <x:is>
          <x:t xml:space="preserve">6.29完整表：有花费无成交，先观察素材/承接</x:t>
        </x:is>
      </x:c>
      <x:c r="AG44" s="23" t="inlineStr">
        <x:is>
          <x:t xml:space="preserve">6.30 16:34实时：花费0.20｜成交0.00｜ROI 0.00，先记录观察</x:t>
        </x:is>
      </x:c>
    </x:row>
    <x:row r="45" s="15" customFormat="1" ht="22" customHeight="1">
      <x:c r="A45" s="6" t="n"/>
      <x:c r="B45" s="7" t="str">
        <x:f>"965957730725"</x:f>
        <x:v>965957730725</x:v>
      </x:c>
      <x:c r="C45" s="6" t="inlineStr">
        <x:is>
          <x:t xml:space="preserve">曝光量</x:t>
        </x:is>
      </x:c>
      <x:c r="D45" s="6" t="n"/>
      <x:c r="E45" s="6" t="n"/>
      <x:c r="F45" s="6" t="n"/>
      <x:c r="G45" s="6" t="n"/>
      <x:c r="H45" s="6" t="n"/>
      <x:c r="I45" s="6" t="n"/>
      <x:c r="J45" s="6" t="n"/>
      <x:c r="K45" s="6" t="n"/>
      <x:c r="L45" s="6" t="n"/>
      <x:c r="M45" s="6" t="n"/>
      <x:c r="N45" s="6" t="n"/>
      <x:c r="O45" s="6" t="n"/>
      <x:c r="P45" s="6" t="n"/>
      <x:c r="Q45" s="6" t="n"/>
      <x:c r="R45" s="6" t="n"/>
      <x:c r="S45" s="6" t="n">
        <x:v>219</x:v>
      </x:c>
      <x:c r="T45" s="6" t="n">
        <x:v>175</x:v>
      </x:c>
      <x:c r="U45" s="6" t="n">
        <x:v>49</x:v>
      </x:c>
      <x:c r="V45" s="6" t="n">
        <x:v>42</x:v>
      </x:c>
      <x:c r="W45" s="6" t="n">
        <x:v>66</x:v>
      </x:c>
      <x:c r="X45" s="6" t="n">
        <x:v>56</x:v>
      </x:c>
      <x:c r="Y45" s="6" t="n">
        <x:v>64</x:v>
      </x:c>
      <x:c r="Z45" s="6" t="n">
        <x:v>75</x:v>
      </x:c>
      <x:c r="AA45" s="6" t="n">
        <x:v>46</x:v>
      </x:c>
      <x:c r="AB45" s="6" t="n">
        <x:v>50</x:v>
      </x:c>
      <x:c r="AC45" s="6" t="n">
        <x:v>60</x:v>
      </x:c>
      <x:c r="AD45" s="6" t="n">
        <x:v>43</x:v>
      </x:c>
      <x:c r="AE45" s="6" t="n">
        <x:v>27</x:v>
      </x:c>
      <x:c r="AF45" s="11" t="n">
        <x:v>34</x:v>
      </x:c>
      <x:c r="AG45" s="24" t="n">
        <x:v>21</x:v>
      </x:c>
    </x:row>
    <x:row r="46" s="15" customFormat="1" ht="22" customHeight="1">
      <x:c r="A46" s="6" t="n"/>
      <x:c r="B46" s="7" t="str">
        <x:f>"965957730725"</x:f>
        <x:v>965957730725</x:v>
      </x:c>
      <x:c r="C46" s="6" t="inlineStr">
        <x:is>
          <x:t xml:space="preserve">点击量</x:t>
        </x:is>
      </x:c>
      <x:c r="D46" s="6" t="n"/>
      <x:c r="E46" s="6" t="n"/>
      <x:c r="F46" s="6" t="n"/>
      <x:c r="G46" s="6" t="n"/>
      <x:c r="H46" s="6" t="n"/>
      <x:c r="I46" s="6" t="n"/>
      <x:c r="J46" s="6" t="n"/>
      <x:c r="K46" s="6" t="n"/>
      <x:c r="L46" s="6" t="n"/>
      <x:c r="M46" s="6" t="n"/>
      <x:c r="N46" s="6" t="n"/>
      <x:c r="O46" s="6" t="n"/>
      <x:c r="P46" s="6" t="n"/>
      <x:c r="Q46" s="6" t="n"/>
      <x:c r="R46" s="6" t="n"/>
      <x:c r="S46" s="6" t="n">
        <x:v>5</x:v>
      </x:c>
      <x:c r="T46" s="6" t="n">
        <x:v>10</x:v>
      </x:c>
      <x:c r="U46" s="6" t="n">
        <x:v>1</x:v>
      </x:c>
      <x:c r="V46" s="6" t="n">
        <x:v>2</x:v>
      </x:c>
      <x:c r="W46" s="6" t="n">
        <x:v>8</x:v>
      </x:c>
      <x:c r="X46" s="6" t="n">
        <x:v>1</x:v>
      </x:c>
      <x:c r="Y46" s="6" t="n">
        <x:v>3</x:v>
      </x:c>
      <x:c r="Z46" s="6" t="n">
        <x:v>4</x:v>
      </x:c>
      <x:c r="AA46" s="6" t="n">
        <x:v>4</x:v>
      </x:c>
      <x:c r="AB46" s="6" t="n">
        <x:v>3</x:v>
      </x:c>
      <x:c r="AC46" s="6" t="n">
        <x:v>5</x:v>
      </x:c>
      <x:c r="AD46" s="6" t="n">
        <x:v>1</x:v>
      </x:c>
      <x:c r="AE46" s="6" t="n">
        <x:v>1</x:v>
      </x:c>
      <x:c r="AF46" s="11" t="n">
        <x:v>2</x:v>
      </x:c>
      <x:c r="AG46" s="24" t="n">
        <x:v>0</x:v>
      </x:c>
    </x:row>
    <x:row r="47" s="15" customFormat="1" ht="22" customHeight="1">
      <x:c r="A47" s="6" t="n"/>
      <x:c r="B47" s="7" t="str">
        <x:f>"965957730725"</x:f>
        <x:v>965957730725</x:v>
      </x:c>
      <x:c r="C47" s="6" t="inlineStr">
        <x:is>
          <x:t xml:space="preserve">点击率</x:t>
        </x:is>
      </x:c>
      <x:c r="D47" s="9" t="n"/>
      <x:c r="E47" s="9" t="n"/>
      <x:c r="F47" s="9" t="n"/>
      <x:c r="G47" s="9" t="n"/>
      <x:c r="H47" s="9" t="n"/>
      <x:c r="I47" s="9" t="n"/>
      <x:c r="J47" s="9" t="n"/>
      <x:c r="K47" s="9" t="n"/>
      <x:c r="L47" s="9" t="n"/>
      <x:c r="M47" s="9" t="n"/>
      <x:c r="N47" s="9" t="n"/>
      <x:c r="O47" s="9" t="n"/>
      <x:c r="P47" s="9" t="n"/>
      <x:c r="Q47" s="9" t="n"/>
      <x:c r="R47" s="9" t="n"/>
      <x:c r="S47" s="9" t="n">
        <x:v>0.0228</x:v>
      </x:c>
      <x:c r="T47" s="9" t="n">
        <x:v>0.0571</x:v>
      </x:c>
      <x:c r="U47" s="9" t="n">
        <x:v>0.0204</x:v>
      </x:c>
      <x:c r="V47" s="9" t="n">
        <x:v>0.0476</x:v>
      </x:c>
      <x:c r="W47" s="9" t="n">
        <x:v>0.1212</x:v>
      </x:c>
      <x:c r="X47" s="9" t="n">
        <x:v>0.0179</x:v>
      </x:c>
      <x:c r="Y47" s="9" t="n">
        <x:v>0.0469</x:v>
      </x:c>
      <x:c r="Z47" s="9" t="n">
        <x:v>0.0533</x:v>
      </x:c>
      <x:c r="AA47" s="9" t="n">
        <x:v>0.08699999999999999</x:v>
      </x:c>
      <x:c r="AB47" s="9" t="n">
        <x:v>0.06</x:v>
      </x:c>
      <x:c r="AC47" s="9" t="n">
        <x:v>0.0833</x:v>
      </x:c>
      <x:c r="AD47" s="9" t="n">
        <x:v>0.0233</x:v>
      </x:c>
      <x:c r="AE47" s="9" t="n">
        <x:v>0.037</x:v>
      </x:c>
      <x:c r="AF47" s="9" t="n">
        <x:v>0.05882352941176471</x:v>
      </x:c>
      <x:c r="AG47" s="25" t="n">
        <x:v>0</x:v>
      </x:c>
    </x:row>
    <x:row r="48" s="15" customFormat="1" ht="22" customHeight="1">
      <x:c r="A48" s="6" t="n"/>
      <x:c r="B48" s="7" t="str">
        <x:f>"965957730725"</x:f>
        <x:v>965957730725</x:v>
      </x:c>
      <x:c r="C48" s="6" t="inlineStr">
        <x:is>
          <x:t xml:space="preserve">点击转化率</x:t>
        </x:is>
      </x:c>
      <x:c r="D48" s="9" t="n"/>
      <x:c r="E48" s="9" t="n"/>
      <x:c r="F48" s="9" t="n"/>
      <x:c r="G48" s="9" t="n"/>
      <x:c r="H48" s="9" t="n"/>
      <x:c r="I48" s="9" t="n"/>
      <x:c r="J48" s="9" t="n"/>
      <x:c r="K48" s="9" t="n"/>
      <x:c r="L48" s="9" t="n"/>
      <x:c r="M48" s="9" t="n"/>
      <x:c r="N48" s="9" t="n"/>
      <x:c r="O48" s="9" t="n"/>
      <x:c r="P48" s="9" t="n"/>
      <x:c r="Q48" s="9" t="n"/>
      <x:c r="R48" s="9" t="n"/>
      <x:c r="S48" s="9" t="n">
        <x:v>0.2</x:v>
      </x:c>
      <x:c r="T48" s="9" t="n">
        <x:v>0.1</x:v>
      </x:c>
      <x:c r="U48" s="9" t="n">
        <x:v>0</x:v>
      </x:c>
      <x:c r="V48" s="9" t="n">
        <x:v>0</x:v>
      </x:c>
      <x:c r="W48" s="9" t="n">
        <x:v>0</x:v>
      </x:c>
      <x:c r="X48" s="9" t="n">
        <x:v>0</x:v>
      </x:c>
      <x:c r="Y48" s="9" t="n">
        <x:v>0</x:v>
      </x:c>
      <x:c r="Z48" s="9" t="n">
        <x:v>0</x:v>
      </x:c>
      <x:c r="AA48" s="9" t="n">
        <x:v>0</x:v>
      </x:c>
      <x:c r="AB48" s="9" t="n">
        <x:v>0</x:v>
      </x:c>
      <x:c r="AC48" s="9" t="n">
        <x:v>0.2</x:v>
      </x:c>
      <x:c r="AD48" s="9" t="n">
        <x:v>0</x:v>
      </x:c>
      <x:c r="AE48" s="9" t="n">
        <x:v>0</x:v>
      </x:c>
      <x:c r="AF48" s="9" t="n">
        <x:v>0</x:v>
      </x:c>
      <x:c r="AG48" s="25" t="n">
        <x:v>0</x:v>
      </x:c>
    </x:row>
    <x:row r="49" s="15" customFormat="1" ht="22" customHeight="1">
      <x:c r="A49" s="6" t="n"/>
      <x:c r="B49" s="7" t="str">
        <x:f>"965957730725"</x:f>
        <x:v>965957730725</x:v>
      </x:c>
      <x:c r="C49" s="6" t="inlineStr">
        <x:is>
          <x:t xml:space="preserve">成交笔数</x:t>
        </x:is>
      </x:c>
      <x:c r="D49" s="6" t="n"/>
      <x:c r="E49" s="6" t="n"/>
      <x:c r="F49" s="6" t="n"/>
      <x:c r="G49" s="6" t="n"/>
      <x:c r="H49" s="6" t="n"/>
      <x:c r="I49" s="6" t="n"/>
      <x:c r="J49" s="6" t="n"/>
      <x:c r="K49" s="6" t="n"/>
      <x:c r="L49" s="6" t="n"/>
      <x:c r="M49" s="6" t="n"/>
      <x:c r="N49" s="6" t="n"/>
      <x:c r="O49" s="6" t="n"/>
      <x:c r="P49" s="6" t="n"/>
      <x:c r="Q49" s="6" t="n"/>
      <x:c r="R49" s="6" t="n"/>
      <x:c r="S49" s="6" t="n">
        <x:v>1</x:v>
      </x:c>
      <x:c r="T49" s="6" t="n">
        <x:v>1</x:v>
      </x:c>
      <x:c r="U49" s="6" t="n">
        <x:v>0</x:v>
      </x:c>
      <x:c r="V49" s="6" t="n">
        <x:v>0</x:v>
      </x:c>
      <x:c r="W49" s="6" t="n">
        <x:v>0</x:v>
      </x:c>
      <x:c r="X49" s="6" t="n">
        <x:v>0</x:v>
      </x:c>
      <x:c r="Y49" s="6" t="n">
        <x:v>0</x:v>
      </x:c>
      <x:c r="Z49" s="6" t="n">
        <x:v>0</x:v>
      </x:c>
      <x:c r="AA49" s="6" t="n">
        <x:v>0</x:v>
      </x:c>
      <x:c r="AB49" s="6" t="n">
        <x:v>0</x:v>
      </x:c>
      <x:c r="AC49" s="6" t="n">
        <x:v>1</x:v>
      </x:c>
      <x:c r="AD49" s="6" t="n">
        <x:v>0</x:v>
      </x:c>
      <x:c r="AE49" s="6" t="n">
        <x:v>0</x:v>
      </x:c>
      <x:c r="AF49" s="11" t="n">
        <x:v>0</x:v>
      </x:c>
      <x:c r="AG49" s="24" t="n">
        <x:v>0</x:v>
      </x:c>
    </x:row>
    <x:row r="50" s="15" customFormat="1" ht="22" customHeight="1">
      <x:c r="A50" s="6" t="n"/>
      <x:c r="B50" s="7" t="str">
        <x:f>"965957730725"</x:f>
        <x:v>965957730725</x:v>
      </x:c>
      <x:c r="C50" s="6" t="inlineStr">
        <x:is>
          <x:t xml:space="preserve">成交金额</x:t>
        </x:is>
      </x:c>
      <x:c r="D50" s="16" t="n"/>
      <x:c r="E50" s="16" t="n"/>
      <x:c r="F50" s="16" t="n"/>
      <x:c r="G50" s="16" t="n"/>
      <x:c r="H50" s="16" t="n"/>
      <x:c r="I50" s="16" t="n"/>
      <x:c r="J50" s="16" t="n"/>
      <x:c r="K50" s="16" t="n"/>
      <x:c r="L50" s="16" t="n"/>
      <x:c r="M50" s="16" t="n"/>
      <x:c r="N50" s="16" t="n"/>
      <x:c r="O50" s="16" t="n"/>
      <x:c r="P50" s="16" t="n"/>
      <x:c r="Q50" s="16" t="n"/>
      <x:c r="R50" s="16" t="n"/>
      <x:c r="S50" s="16" t="n">
        <x:v>13.66</x:v>
      </x:c>
      <x:c r="T50" s="16" t="n">
        <x:v>11.88</x:v>
      </x:c>
      <x:c r="U50" s="16" t="n">
        <x:v>0</x:v>
      </x:c>
      <x:c r="V50" s="16" t="n">
        <x:v>0</x:v>
      </x:c>
      <x:c r="W50" s="16" t="n">
        <x:v>0</x:v>
      </x:c>
      <x:c r="X50" s="16" t="n">
        <x:v>0</x:v>
      </x:c>
      <x:c r="Y50" s="16" t="n">
        <x:v>0</x:v>
      </x:c>
      <x:c r="Z50" s="16" t="n">
        <x:v>0</x:v>
      </x:c>
      <x:c r="AA50" s="16" t="n">
        <x:v>0</x:v>
      </x:c>
      <x:c r="AB50" s="16" t="n">
        <x:v>0</x:v>
      </x:c>
      <x:c r="AC50" s="16" t="n">
        <x:v>11.88</x:v>
      </x:c>
      <x:c r="AD50" s="16" t="n">
        <x:v>0</x:v>
      </x:c>
      <x:c r="AE50" s="16" t="n">
        <x:v>0</x:v>
      </x:c>
      <x:c r="AF50" s="11" t="n">
        <x:v>0</x:v>
      </x:c>
      <x:c r="AG50" s="24" t="n">
        <x:v>0</x:v>
      </x:c>
    </x:row>
    <x:row r="51" s="15" customFormat="1" ht="22" customHeight="1">
      <x:c r="A51" s="6" t="n"/>
      <x:c r="B51" s="7" t="str">
        <x:f>"965957730725"</x:f>
        <x:v>965957730725</x:v>
      </x:c>
      <x:c r="C51" s="6" t="inlineStr">
        <x:is>
          <x:t xml:space="preserve">投产比</x:t>
        </x:is>
      </x:c>
      <x:c r="D51" s="11" t="n"/>
      <x:c r="E51" s="11" t="n"/>
      <x:c r="F51" s="11" t="n"/>
      <x:c r="G51" s="11" t="n"/>
      <x:c r="H51" s="11" t="n"/>
      <x:c r="I51" s="11" t="n"/>
      <x:c r="J51" s="11" t="n"/>
      <x:c r="K51" s="11" t="n"/>
      <x:c r="L51" s="11" t="n"/>
      <x:c r="M51" s="11" t="n"/>
      <x:c r="N51" s="11" t="n"/>
      <x:c r="O51" s="11" t="n"/>
      <x:c r="P51" s="11" t="n"/>
      <x:c r="Q51" s="11" t="n"/>
      <x:c r="R51" s="11" t="n"/>
      <x:c r="S51" s="11" t="n">
        <x:v>4.68</x:v>
      </x:c>
      <x:c r="T51" s="11" t="n">
        <x:v>4.83</x:v>
      </x:c>
      <x:c r="U51" s="11" t="n">
        <x:v>0</x:v>
      </x:c>
      <x:c r="V51" s="11" t="n">
        <x:v>0</x:v>
      </x:c>
      <x:c r="W51" s="11" t="n">
        <x:v>0</x:v>
      </x:c>
      <x:c r="X51" s="11" t="n">
        <x:v>0</x:v>
      </x:c>
      <x:c r="Y51" s="11" t="n">
        <x:v>0</x:v>
      </x:c>
      <x:c r="Z51" s="11" t="n">
        <x:v>0</x:v>
      </x:c>
      <x:c r="AA51" s="11" t="n">
        <x:v>0</x:v>
      </x:c>
      <x:c r="AB51" s="11" t="n">
        <x:v>0</x:v>
      </x:c>
      <x:c r="AC51" s="11" t="n">
        <x:v>4.77</x:v>
      </x:c>
      <x:c r="AD51" s="11" t="n">
        <x:v>0</x:v>
      </x:c>
      <x:c r="AE51" s="11" t="n">
        <x:v>0</x:v>
      </x:c>
      <x:c r="AF51" s="11" t="n">
        <x:v>0</x:v>
      </x:c>
      <x:c r="AG51" s="24" t="n">
        <x:v>0</x:v>
      </x:c>
    </x:row>
    <x:row r="52" s="15" customFormat="1" ht="22" customHeight="1">
      <x:c r="AG52" s="26" t="n"/>
    </x:row>
    <x:row r="53" s="15" customFormat="1" ht="22" customHeight="1">
      <x:c r="A53" s="4" t="inlineStr">
        <x:is>
          <x:t xml:space="preserve">图6</x:t>
        </x:is>
      </x:c>
      <x:c r="B53" s="5" t="inlineStr">
        <x:is>
          <x:t xml:space="preserve">新鲜直发香水百合治愈感</x:t>
        </x:is>
      </x:c>
      <x:c r="C53" s="4" t="inlineStr">
        <x:is>
          <x:t xml:space="preserve">推广状态</x:t>
        </x:is>
      </x:c>
      <x:c r="D53" s="6" t="inlineStr">
        <x:is>
          <x:t xml:space="preserve">推广中</x:t>
        </x:is>
      </x:c>
      <x:c r="E53" s="6" t="inlineStr">
        <x:is>
          <x:t xml:space="preserve">推广中</x:t>
        </x:is>
      </x:c>
      <x:c r="F53" s="6" t="inlineStr">
        <x:is>
          <x:t xml:space="preserve">推广中</x:t>
        </x:is>
      </x:c>
      <x:c r="G53" s="6" t="inlineStr">
        <x:is>
          <x:t xml:space="preserve">推广中</x:t>
        </x:is>
      </x:c>
      <x:c r="H53" s="6" t="inlineStr">
        <x:is>
          <x:t xml:space="preserve">推广中</x:t>
        </x:is>
      </x:c>
      <x:c r="I53" s="6" t="inlineStr">
        <x:is>
          <x:t xml:space="preserve">推广中</x:t>
        </x:is>
      </x:c>
      <x:c r="J53" s="6" t="inlineStr">
        <x:is>
          <x:t xml:space="preserve">推广中</x:t>
        </x:is>
      </x:c>
      <x:c r="K53" s="6" t="inlineStr">
        <x:is>
          <x:t xml:space="preserve">推广中</x:t>
        </x:is>
      </x:c>
      <x:c r="L53" s="6" t="inlineStr">
        <x:is>
          <x:t xml:space="preserve">推广中</x:t>
        </x:is>
      </x:c>
      <x:c r="M53" s="6" t="inlineStr">
        <x:is>
          <x:t xml:space="preserve">推广中</x:t>
        </x:is>
      </x:c>
      <x:c r="N53" s="6" t="inlineStr">
        <x:is>
          <x:t xml:space="preserve">推广中</x:t>
        </x:is>
      </x:c>
      <x:c r="O53" s="6" t="inlineStr">
        <x:is>
          <x:t xml:space="preserve">推广中</x:t>
        </x:is>
      </x:c>
      <x:c r="P53" s="6" t="inlineStr">
        <x:is>
          <x:t xml:space="preserve">推广中</x:t>
        </x:is>
      </x:c>
      <x:c r="Q53" s="6" t="inlineStr">
        <x:is>
          <x:t xml:space="preserve">推广中</x:t>
        </x:is>
      </x:c>
      <x:c r="R53" s="6" t="inlineStr">
        <x:is>
          <x:t xml:space="preserve">推广中</x:t>
        </x:is>
      </x:c>
      <x:c r="S53" s="6" t="inlineStr">
        <x:is>
          <x:t xml:space="preserve">推广中</x:t>
        </x:is>
      </x:c>
      <x:c r="T53" s="6" t="inlineStr">
        <x:is>
          <x:t xml:space="preserve">推广中</x:t>
        </x:is>
      </x:c>
      <x:c r="U53" s="6" t="inlineStr">
        <x:is>
          <x:t xml:space="preserve">推广中</x:t>
        </x:is>
      </x:c>
      <x:c r="V53" s="6" t="inlineStr">
        <x:is>
          <x:t xml:space="preserve">推广中</x:t>
        </x:is>
      </x:c>
      <x:c r="W53" s="6" t="inlineStr">
        <x:is>
          <x:t xml:space="preserve">推广中</x:t>
        </x:is>
      </x:c>
      <x:c r="X53" s="6" t="inlineStr">
        <x:is>
          <x:t xml:space="preserve">推广中</x:t>
        </x:is>
      </x:c>
      <x:c r="Y53" s="6" t="inlineStr">
        <x:is>
          <x:t xml:space="preserve">推广中</x:t>
        </x:is>
      </x:c>
      <x:c r="Z53" s="6" t="inlineStr">
        <x:is>
          <x:t xml:space="preserve">推广中</x:t>
        </x:is>
      </x:c>
      <x:c r="AA53" s="6" t="inlineStr">
        <x:is>
          <x:t xml:space="preserve">推广中</x:t>
        </x:is>
      </x:c>
      <x:c r="AB53" s="6" t="inlineStr">
        <x:is>
          <x:t xml:space="preserve">推广中</x:t>
        </x:is>
      </x:c>
      <x:c r="AC53" s="6" t="inlineStr">
        <x:is>
          <x:t xml:space="preserve">推广中</x:t>
        </x:is>
      </x:c>
      <x:c r="AD53" s="6" t="inlineStr">
        <x:is>
          <x:t xml:space="preserve">推广中</x:t>
        </x:is>
      </x:c>
      <x:c r="AE53" s="6" t="inlineStr">
        <x:is>
          <x:t xml:space="preserve">推广中</x:t>
        </x:is>
      </x:c>
      <x:c r="AF53" s="6" t="inlineStr">
        <x:is>
          <x:t xml:space="preserve">推广中</x:t>
        </x:is>
      </x:c>
      <x:c r="AG53" s="23" t="inlineStr">
        <x:is>
          <x:t xml:space="preserve">推广中</x:t>
        </x:is>
      </x:c>
    </x:row>
    <x:row r="54" s="15" customFormat="1" ht="22" customHeight="1">
      <x:c r="A54" s="6" t="n"/>
      <x:c r="B54" s="7" t="str">
        <x:f>"965595973148"</x:f>
        <x:v>965595973148</x:v>
      </x:c>
      <x:c r="C54" s="6" t="inlineStr">
        <x:is>
          <x:t xml:space="preserve">当日动作</x:t>
        </x:is>
      </x:c>
      <x:c r="D54" s="6" t="n"/>
      <x:c r="E54" s="6" t="n"/>
      <x:c r="F54" s="6" t="n"/>
      <x:c r="G54" s="6" t="n"/>
      <x:c r="H54" s="6" t="n"/>
      <x:c r="I54" s="6" t="n"/>
      <x:c r="J54" s="6" t="n"/>
      <x:c r="K54" s="6" t="n"/>
      <x:c r="L54" s="6" t="n"/>
      <x:c r="M54" s="6" t="n"/>
      <x:c r="N54" s="6" t="n"/>
      <x:c r="O54" s="6" t="n"/>
      <x:c r="P54" s="6" t="n"/>
      <x:c r="Q54" s="6" t="n"/>
      <x:c r="R54" s="6" t="n"/>
      <x:c r="S54" s="6" t="n"/>
      <x:c r="T54" s="6" t="n"/>
      <x:c r="U54" s="6" t="n"/>
      <x:c r="V54" s="6" t="n"/>
      <x:c r="W54" s="6" t="n"/>
      <x:c r="X54" s="6" t="n"/>
      <x:c r="Y54" s="6" t="n"/>
      <x:c r="Z54" s="6" t="inlineStr">
        <x:is>
          <x:t xml:space="preserve">6月23日原始表：有点击未成交，先观察承接</x:t>
        </x:is>
      </x:c>
      <x:c r="AA54" s="6" t="inlineStr">
        <x:is>
          <x:t xml:space="preserve">6月24日原始表：已有1单，投产4.27低于6，控量观察</x:t>
        </x:is>
      </x:c>
      <x:c r="AB54" s="6" t="inlineStr">
        <x:is>
          <x:t xml:space="preserve">6月25日完整表：有点击未成交，先看承接</x:t>
        </x:is>
      </x:c>
      <x:c r="AC54" s="6" t="inlineStr">
        <x:is>
          <x:t xml:space="preserve">6.26完整表：有曝光无点击，先看素材</x:t>
        </x:is>
      </x:c>
      <x:c r="AD54" s="6" t="inlineStr">
        <x:is>
          <x:t xml:space="preserve">6.27完整表：有点击未成交，先看承接</x:t>
        </x:is>
      </x:c>
      <x:c r="AE54" s="6" t="inlineStr">
        <x:is>
          <x:t xml:space="preserve">6.28完整表：有点击未成交，先看承接</x:t>
        </x:is>
      </x:c>
      <x:c r="AF54" s="6" t="inlineStr">
        <x:is>
          <x:t xml:space="preserve">6.29完整表：有花费无成交，先观察素材/承接</x:t>
        </x:is>
      </x:c>
      <x:c r="AG54" s="23" t="inlineStr">
        <x:is>
          <x:t xml:space="preserve">6.30 16:34实时：花费0.34｜成交0.00｜ROI 0.00，先记录观察</x:t>
        </x:is>
      </x:c>
    </x:row>
    <x:row r="55" s="15" customFormat="1" ht="22" customHeight="1">
      <x:c r="A55" s="6" t="n"/>
      <x:c r="B55" s="7" t="str">
        <x:f>"965595973148"</x:f>
        <x:v>965595973148</x:v>
      </x:c>
      <x:c r="C55" s="6" t="inlineStr">
        <x:is>
          <x:t xml:space="preserve">曝光量</x:t>
        </x:is>
      </x:c>
      <x:c r="D55" s="6" t="n"/>
      <x:c r="E55" s="6" t="n"/>
      <x:c r="F55" s="6" t="n"/>
      <x:c r="G55" s="6" t="n"/>
      <x:c r="H55" s="6" t="n"/>
      <x:c r="I55" s="6" t="n"/>
      <x:c r="J55" s="6" t="n"/>
      <x:c r="K55" s="6" t="n"/>
      <x:c r="L55" s="6" t="n"/>
      <x:c r="M55" s="6" t="n"/>
      <x:c r="N55" s="6" t="n"/>
      <x:c r="O55" s="6" t="n"/>
      <x:c r="P55" s="6" t="n"/>
      <x:c r="Q55" s="6" t="n"/>
      <x:c r="R55" s="6" t="n"/>
      <x:c r="S55" s="6" t="n"/>
      <x:c r="T55" s="6" t="n">
        <x:v>201</x:v>
      </x:c>
      <x:c r="U55" s="6" t="n">
        <x:v>101</x:v>
      </x:c>
      <x:c r="V55" s="6" t="n">
        <x:v>94</x:v>
      </x:c>
      <x:c r="W55" s="6" t="n">
        <x:v>79</x:v>
      </x:c>
      <x:c r="X55" s="6" t="n">
        <x:v>70</x:v>
      </x:c>
      <x:c r="Y55" s="6" t="n">
        <x:v>74</x:v>
      </x:c>
      <x:c r="Z55" s="6" t="n">
        <x:v>106</x:v>
      </x:c>
      <x:c r="AA55" s="6" t="n">
        <x:v>87</x:v>
      </x:c>
      <x:c r="AB55" s="6" t="n">
        <x:v>75</x:v>
      </x:c>
      <x:c r="AC55" s="6" t="n">
        <x:v>64</x:v>
      </x:c>
      <x:c r="AD55" s="6" t="n">
        <x:v>77</x:v>
      </x:c>
      <x:c r="AE55" s="6" t="n">
        <x:v>51</x:v>
      </x:c>
      <x:c r="AF55" s="11" t="n">
        <x:v>40</x:v>
      </x:c>
      <x:c r="AG55" s="24" t="n">
        <x:v>31</x:v>
      </x:c>
    </x:row>
    <x:row r="56" s="15" customFormat="1" ht="22" customHeight="1">
      <x:c r="A56" s="6" t="n"/>
      <x:c r="B56" s="7" t="str">
        <x:f>"965595973148"</x:f>
        <x:v>965595973148</x:v>
      </x:c>
      <x:c r="C56" s="6" t="inlineStr">
        <x:is>
          <x:t xml:space="preserve">点击量</x:t>
        </x:is>
      </x:c>
      <x:c r="D56" s="6" t="n"/>
      <x:c r="E56" s="6" t="n"/>
      <x:c r="F56" s="6" t="n"/>
      <x:c r="G56" s="6" t="n"/>
      <x:c r="H56" s="6" t="n"/>
      <x:c r="I56" s="6" t="n"/>
      <x:c r="J56" s="6" t="n"/>
      <x:c r="K56" s="6" t="n"/>
      <x:c r="L56" s="6" t="n"/>
      <x:c r="M56" s="6" t="n"/>
      <x:c r="N56" s="6" t="n"/>
      <x:c r="O56" s="6" t="n"/>
      <x:c r="P56" s="6" t="n"/>
      <x:c r="Q56" s="6" t="n"/>
      <x:c r="R56" s="6" t="n"/>
      <x:c r="S56" s="6" t="n"/>
      <x:c r="T56" s="6" t="n">
        <x:v>4</x:v>
      </x:c>
      <x:c r="U56" s="6" t="n">
        <x:v>2</x:v>
      </x:c>
      <x:c r="V56" s="6" t="n">
        <x:v>0</x:v>
      </x:c>
      <x:c r="W56" s="6" t="n">
        <x:v>1</x:v>
      </x:c>
      <x:c r="X56" s="6" t="n">
        <x:v>1</x:v>
      </x:c>
      <x:c r="Y56" s="6" t="n">
        <x:v>2</x:v>
      </x:c>
      <x:c r="Z56" s="6" t="n">
        <x:v>6</x:v>
      </x:c>
      <x:c r="AA56" s="6" t="n">
        <x:v>1</x:v>
      </x:c>
      <x:c r="AB56" s="6" t="n">
        <x:v>1</x:v>
      </x:c>
      <x:c r="AC56" s="6" t="n">
        <x:v>0</x:v>
      </x:c>
      <x:c r="AD56" s="6" t="n">
        <x:v>8</x:v>
      </x:c>
      <x:c r="AE56" s="6" t="n">
        <x:v>1</x:v>
      </x:c>
      <x:c r="AF56" s="11" t="n">
        <x:v>2</x:v>
      </x:c>
      <x:c r="AG56" s="24" t="n">
        <x:v>3</x:v>
      </x:c>
    </x:row>
    <x:row r="57" s="15" customFormat="1" ht="22" customHeight="1">
      <x:c r="A57" s="6" t="n"/>
      <x:c r="B57" s="7" t="str">
        <x:f>"965595973148"</x:f>
        <x:v>965595973148</x:v>
      </x:c>
      <x:c r="C57" s="6" t="inlineStr">
        <x:is>
          <x:t xml:space="preserve">点击率</x:t>
        </x:is>
      </x:c>
      <x:c r="D57" s="9" t="n"/>
      <x:c r="E57" s="9" t="n"/>
      <x:c r="F57" s="9" t="n"/>
      <x:c r="G57" s="9" t="n"/>
      <x:c r="H57" s="9" t="n"/>
      <x:c r="I57" s="9" t="n"/>
      <x:c r="J57" s="9" t="n"/>
      <x:c r="K57" s="9" t="n"/>
      <x:c r="L57" s="9" t="n"/>
      <x:c r="M57" s="9" t="n"/>
      <x:c r="N57" s="9" t="n"/>
      <x:c r="O57" s="9" t="n"/>
      <x:c r="P57" s="9" t="n"/>
      <x:c r="Q57" s="9" t="n"/>
      <x:c r="R57" s="9" t="n"/>
      <x:c r="S57" s="9" t="n"/>
      <x:c r="T57" s="9" t="n">
        <x:v>0.0199</x:v>
      </x:c>
      <x:c r="U57" s="9" t="n">
        <x:v>0.0198</x:v>
      </x:c>
      <x:c r="V57" s="9" t="n">
        <x:v>0</x:v>
      </x:c>
      <x:c r="W57" s="9" t="n">
        <x:v>0.0127</x:v>
      </x:c>
      <x:c r="X57" s="9" t="n">
        <x:v>0.0143</x:v>
      </x:c>
      <x:c r="Y57" s="9" t="n">
        <x:v>0.027</x:v>
      </x:c>
      <x:c r="Z57" s="9" t="n">
        <x:v>0.0566</x:v>
      </x:c>
      <x:c r="AA57" s="9" t="n">
        <x:v>0.0115</x:v>
      </x:c>
      <x:c r="AB57" s="9" t="n">
        <x:v>0.0133</x:v>
      </x:c>
      <x:c r="AC57" s="9" t="n">
        <x:v>0</x:v>
      </x:c>
      <x:c r="AD57" s="9" t="n">
        <x:v>0.1039</x:v>
      </x:c>
      <x:c r="AE57" s="9" t="n">
        <x:v>0.0196</x:v>
      </x:c>
      <x:c r="AF57" s="9" t="n">
        <x:v>0.05</x:v>
      </x:c>
      <x:c r="AG57" s="25" t="n">
        <x:v>0.09677419354838709</x:v>
      </x:c>
    </x:row>
    <x:row r="58" s="15" customFormat="1" ht="22" customHeight="1">
      <x:c r="A58" s="6" t="n"/>
      <x:c r="B58" s="7" t="str">
        <x:f>"965595973148"</x:f>
        <x:v>965595973148</x:v>
      </x:c>
      <x:c r="C58" s="6" t="inlineStr">
        <x:is>
          <x:t xml:space="preserve">点击转化率</x:t>
        </x:is>
      </x:c>
      <x:c r="D58" s="9" t="n"/>
      <x:c r="E58" s="9" t="n"/>
      <x:c r="F58" s="9" t="n"/>
      <x:c r="G58" s="9" t="n"/>
      <x:c r="H58" s="9" t="n"/>
      <x:c r="I58" s="9" t="n"/>
      <x:c r="J58" s="9" t="n"/>
      <x:c r="K58" s="9" t="n"/>
      <x:c r="L58" s="9" t="n"/>
      <x:c r="M58" s="9" t="n"/>
      <x:c r="N58" s="9" t="n"/>
      <x:c r="O58" s="9" t="n"/>
      <x:c r="P58" s="9" t="n"/>
      <x:c r="Q58" s="9" t="n"/>
      <x:c r="R58" s="9" t="n"/>
      <x:c r="S58" s="9" t="n"/>
      <x:c r="T58" s="9" t="n">
        <x:v>0</x:v>
      </x:c>
      <x:c r="U58" s="9" t="n">
        <x:v>0</x:v>
      </x:c>
      <x:c r="V58" s="9" t="n">
        <x:v>0</x:v>
      </x:c>
      <x:c r="W58" s="9" t="n">
        <x:v>0</x:v>
      </x:c>
      <x:c r="X58" s="9" t="n">
        <x:v>0</x:v>
      </x:c>
      <x:c r="Y58" s="9" t="n">
        <x:v>0.5</x:v>
      </x:c>
      <x:c r="Z58" s="9" t="n">
        <x:v>0</x:v>
      </x:c>
      <x:c r="AA58" s="9" t="n">
        <x:v>1</x:v>
      </x:c>
      <x:c r="AB58" s="9" t="n">
        <x:v>0</x:v>
      </x:c>
      <x:c r="AC58" s="9" t="n">
        <x:v>0</x:v>
      </x:c>
      <x:c r="AD58" s="9" t="n">
        <x:v>0</x:v>
      </x:c>
      <x:c r="AE58" s="9" t="n">
        <x:v>0</x:v>
      </x:c>
      <x:c r="AF58" s="9" t="n">
        <x:v>0</x:v>
      </x:c>
      <x:c r="AG58" s="25" t="n">
        <x:v>0</x:v>
      </x:c>
    </x:row>
    <x:row r="59" s="15" customFormat="1" ht="22" customHeight="1">
      <x:c r="A59" s="6" t="n"/>
      <x:c r="B59" s="7" t="str">
        <x:f>"965595973148"</x:f>
        <x:v>965595973148</x:v>
      </x:c>
      <x:c r="C59" s="6" t="inlineStr">
        <x:is>
          <x:t xml:space="preserve">成交笔数</x:t>
        </x:is>
      </x:c>
      <x:c r="D59" s="6" t="n"/>
      <x:c r="E59" s="6" t="n"/>
      <x:c r="F59" s="6" t="n"/>
      <x:c r="G59" s="6" t="n"/>
      <x:c r="H59" s="6" t="n"/>
      <x:c r="I59" s="6" t="n"/>
      <x:c r="J59" s="6" t="n"/>
      <x:c r="K59" s="6" t="n"/>
      <x:c r="L59" s="6" t="n"/>
      <x:c r="M59" s="6" t="n"/>
      <x:c r="N59" s="6" t="n"/>
      <x:c r="O59" s="6" t="n"/>
      <x:c r="P59" s="6" t="n"/>
      <x:c r="Q59" s="6" t="n"/>
      <x:c r="R59" s="6" t="n"/>
      <x:c r="S59" s="6" t="n"/>
      <x:c r="T59" s="6" t="n">
        <x:v>0</x:v>
      </x:c>
      <x:c r="U59" s="6" t="n">
        <x:v>0</x:v>
      </x:c>
      <x:c r="V59" s="6" t="n">
        <x:v>0</x:v>
      </x:c>
      <x:c r="W59" s="6" t="n">
        <x:v>0</x:v>
      </x:c>
      <x:c r="X59" s="6" t="n">
        <x:v>0</x:v>
      </x:c>
      <x:c r="Y59" s="6" t="n">
        <x:v>1</x:v>
      </x:c>
      <x:c r="Z59" s="6" t="n">
        <x:v>0</x:v>
      </x:c>
      <x:c r="AA59" s="6" t="n">
        <x:v>1</x:v>
      </x:c>
      <x:c r="AB59" s="6" t="n">
        <x:v>0</x:v>
      </x:c>
      <x:c r="AC59" s="6" t="n">
        <x:v>0</x:v>
      </x:c>
      <x:c r="AD59" s="6" t="n">
        <x:v>0</x:v>
      </x:c>
      <x:c r="AE59" s="6" t="n">
        <x:v>0</x:v>
      </x:c>
      <x:c r="AF59" s="11" t="n">
        <x:v>0</x:v>
      </x:c>
      <x:c r="AG59" s="24" t="n">
        <x:v>0</x:v>
      </x:c>
    </x:row>
    <x:row r="60" s="15" customFormat="1" ht="22" customHeight="1">
      <x:c r="A60" s="6" t="n"/>
      <x:c r="B60" s="7" t="str">
        <x:f>"965595973148"</x:f>
        <x:v>965595973148</x:v>
      </x:c>
      <x:c r="C60" s="6" t="inlineStr">
        <x:is>
          <x:t xml:space="preserve">成交金额</x:t>
        </x:is>
      </x:c>
      <x:c r="D60" s="16" t="n"/>
      <x:c r="E60" s="16" t="n"/>
      <x:c r="F60" s="16" t="n"/>
      <x:c r="G60" s="16" t="n"/>
      <x:c r="H60" s="16" t="n"/>
      <x:c r="I60" s="16" t="n"/>
      <x:c r="J60" s="16" t="n"/>
      <x:c r="K60" s="16" t="n"/>
      <x:c r="L60" s="16" t="n"/>
      <x:c r="M60" s="16" t="n"/>
      <x:c r="N60" s="16" t="n"/>
      <x:c r="O60" s="16" t="n"/>
      <x:c r="P60" s="16" t="n"/>
      <x:c r="Q60" s="16" t="n"/>
      <x:c r="R60" s="16" t="n"/>
      <x:c r="S60" s="16" t="n"/>
      <x:c r="T60" s="16" t="n">
        <x:v>0</x:v>
      </x:c>
      <x:c r="U60" s="16" t="n">
        <x:v>0</x:v>
      </x:c>
      <x:c r="V60" s="16" t="n">
        <x:v>0</x:v>
      </x:c>
      <x:c r="W60" s="16" t="n">
        <x:v>0</x:v>
      </x:c>
      <x:c r="X60" s="16" t="n">
        <x:v>0</x:v>
      </x:c>
      <x:c r="Y60" s="16" t="n">
        <x:v>13.66</x:v>
      </x:c>
      <x:c r="Z60" s="16" t="n">
        <x:v>0</x:v>
      </x:c>
      <x:c r="AA60" s="16" t="n">
        <x:v>13.66</x:v>
      </x:c>
      <x:c r="AB60" s="16" t="n">
        <x:v>0</x:v>
      </x:c>
      <x:c r="AC60" s="16" t="n">
        <x:v>0</x:v>
      </x:c>
      <x:c r="AD60" s="16" t="n">
        <x:v>0</x:v>
      </x:c>
      <x:c r="AE60" s="16" t="n">
        <x:v>0</x:v>
      </x:c>
      <x:c r="AF60" s="11" t="n">
        <x:v>0</x:v>
      </x:c>
      <x:c r="AG60" s="24" t="n">
        <x:v>0</x:v>
      </x:c>
    </x:row>
    <x:row r="61" s="15" customFormat="1" ht="22" customHeight="1">
      <x:c r="A61" s="6" t="n"/>
      <x:c r="B61" s="7" t="str">
        <x:f>"965595973148"</x:f>
        <x:v>965595973148</x:v>
      </x:c>
      <x:c r="C61" s="6" t="inlineStr">
        <x:is>
          <x:t xml:space="preserve">投产比</x:t>
        </x:is>
      </x:c>
      <x:c r="D61" s="11" t="n"/>
      <x:c r="E61" s="11" t="n"/>
      <x:c r="F61" s="11" t="n"/>
      <x:c r="G61" s="11" t="n"/>
      <x:c r="H61" s="11" t="n"/>
      <x:c r="I61" s="11" t="n"/>
      <x:c r="J61" s="11" t="n"/>
      <x:c r="K61" s="11" t="n"/>
      <x:c r="L61" s="11" t="n"/>
      <x:c r="M61" s="11" t="n"/>
      <x:c r="N61" s="11" t="n"/>
      <x:c r="O61" s="11" t="n"/>
      <x:c r="P61" s="11" t="n"/>
      <x:c r="Q61" s="11" t="n"/>
      <x:c r="R61" s="11" t="n"/>
      <x:c r="S61" s="11" t="n"/>
      <x:c r="T61" s="11" t="n">
        <x:v>0</x:v>
      </x:c>
      <x:c r="U61" s="11" t="n">
        <x:v>0</x:v>
      </x:c>
      <x:c r="V61" s="11" t="n">
        <x:v>0</x:v>
      </x:c>
      <x:c r="W61" s="11" t="n">
        <x:v>0</x:v>
      </x:c>
      <x:c r="X61" s="11" t="n">
        <x:v>0</x:v>
      </x:c>
      <x:c r="Y61" s="11" t="n">
        <x:v>5.74</x:v>
      </x:c>
      <x:c r="Z61" s="11" t="n">
        <x:v>0</x:v>
      </x:c>
      <x:c r="AA61" s="11" t="n">
        <x:v>4.27</x:v>
      </x:c>
      <x:c r="AB61" s="11" t="n">
        <x:v>0</x:v>
      </x:c>
      <x:c r="AC61" s="11" t="n">
        <x:v>0</x:v>
      </x:c>
      <x:c r="AD61" s="11" t="n">
        <x:v>0</x:v>
      </x:c>
      <x:c r="AE61" s="11" t="n">
        <x:v>0</x:v>
      </x:c>
      <x:c r="AF61" s="11" t="n">
        <x:v>0</x:v>
      </x:c>
      <x:c r="AG61" s="24" t="n">
        <x:v>0</x:v>
      </x:c>
    </x:row>
    <x:row r="62" s="15" customFormat="1" ht="22" customHeight="1">
      <x:c r="AG62" s="26" t="n"/>
    </x:row>
    <x:row r="63" s="15" customFormat="1" ht="22" customHeight="1">
      <x:c r="A63" s="4" t="inlineStr">
        <x:is>
          <x:t xml:space="preserve">图7</x:t>
        </x:is>
      </x:c>
      <x:c r="B63" s="5" t="inlineStr">
        <x:is>
          <x:t xml:space="preserve">百合基地直发家居摆花</x:t>
        </x:is>
      </x:c>
      <x:c r="C63" s="4" t="inlineStr">
        <x:is>
          <x:t xml:space="preserve">推广状态</x:t>
        </x:is>
      </x:c>
      <x:c r="D63" s="6" t="inlineStr">
        <x:is>
          <x:t xml:space="preserve">推广中</x:t>
        </x:is>
      </x:c>
      <x:c r="E63" s="6" t="inlineStr">
        <x:is>
          <x:t xml:space="preserve">推广中</x:t>
        </x:is>
      </x:c>
      <x:c r="F63" s="6" t="inlineStr">
        <x:is>
          <x:t xml:space="preserve">推广中</x:t>
        </x:is>
      </x:c>
      <x:c r="G63" s="6" t="inlineStr">
        <x:is>
          <x:t xml:space="preserve">推广中</x:t>
        </x:is>
      </x:c>
      <x:c r="H63" s="6" t="inlineStr">
        <x:is>
          <x:t xml:space="preserve">推广中</x:t>
        </x:is>
      </x:c>
      <x:c r="I63" s="6" t="inlineStr">
        <x:is>
          <x:t xml:space="preserve">推广中</x:t>
        </x:is>
      </x:c>
      <x:c r="J63" s="6" t="inlineStr">
        <x:is>
          <x:t xml:space="preserve">推广中</x:t>
        </x:is>
      </x:c>
      <x:c r="K63" s="6" t="inlineStr">
        <x:is>
          <x:t xml:space="preserve">推广中</x:t>
        </x:is>
      </x:c>
      <x:c r="L63" s="6" t="inlineStr">
        <x:is>
          <x:t xml:space="preserve">推广中</x:t>
        </x:is>
      </x:c>
      <x:c r="M63" s="6" t="inlineStr">
        <x:is>
          <x:t xml:space="preserve">推广中</x:t>
        </x:is>
      </x:c>
      <x:c r="N63" s="6" t="inlineStr">
        <x:is>
          <x:t xml:space="preserve">推广中</x:t>
        </x:is>
      </x:c>
      <x:c r="O63" s="6" t="inlineStr">
        <x:is>
          <x:t xml:space="preserve">推广中</x:t>
        </x:is>
      </x:c>
      <x:c r="P63" s="6" t="inlineStr">
        <x:is>
          <x:t xml:space="preserve">推广中</x:t>
        </x:is>
      </x:c>
      <x:c r="Q63" s="6" t="inlineStr">
        <x:is>
          <x:t xml:space="preserve">推广中</x:t>
        </x:is>
      </x:c>
      <x:c r="R63" s="6" t="inlineStr">
        <x:is>
          <x:t xml:space="preserve">推广中</x:t>
        </x:is>
      </x:c>
      <x:c r="S63" s="6" t="inlineStr">
        <x:is>
          <x:t xml:space="preserve">推广中</x:t>
        </x:is>
      </x:c>
      <x:c r="T63" s="6" t="inlineStr">
        <x:is>
          <x:t xml:space="preserve">推广中</x:t>
        </x:is>
      </x:c>
      <x:c r="U63" s="6" t="inlineStr">
        <x:is>
          <x:t xml:space="preserve">推广中</x:t>
        </x:is>
      </x:c>
      <x:c r="V63" s="6" t="inlineStr">
        <x:is>
          <x:t xml:space="preserve">推广中</x:t>
        </x:is>
      </x:c>
      <x:c r="W63" s="6" t="inlineStr">
        <x:is>
          <x:t xml:space="preserve">推广中</x:t>
        </x:is>
      </x:c>
      <x:c r="X63" s="6" t="inlineStr">
        <x:is>
          <x:t xml:space="preserve">推广中</x:t>
        </x:is>
      </x:c>
      <x:c r="Y63" s="6" t="inlineStr">
        <x:is>
          <x:t xml:space="preserve">推广中</x:t>
        </x:is>
      </x:c>
      <x:c r="Z63" s="6" t="inlineStr">
        <x:is>
          <x:t xml:space="preserve">推广中</x:t>
        </x:is>
      </x:c>
      <x:c r="AA63" s="6" t="inlineStr">
        <x:is>
          <x:t xml:space="preserve">推广中</x:t>
        </x:is>
      </x:c>
      <x:c r="AB63" s="6" t="inlineStr">
        <x:is>
          <x:t xml:space="preserve">推广中</x:t>
        </x:is>
      </x:c>
      <x:c r="AC63" s="6" t="inlineStr">
        <x:is>
          <x:t xml:space="preserve">推广中</x:t>
        </x:is>
      </x:c>
      <x:c r="AD63" s="6" t="inlineStr">
        <x:is>
          <x:t xml:space="preserve">推广中</x:t>
        </x:is>
      </x:c>
      <x:c r="AE63" s="6" t="inlineStr">
        <x:is>
          <x:t xml:space="preserve">推广中</x:t>
        </x:is>
      </x:c>
      <x:c r="AF63" s="6" t="inlineStr">
        <x:is>
          <x:t xml:space="preserve">推广中</x:t>
        </x:is>
      </x:c>
      <x:c r="AG63" s="23" t="inlineStr">
        <x:is>
          <x:t xml:space="preserve">推广中</x:t>
        </x:is>
      </x:c>
    </x:row>
    <x:row r="64" s="15" customFormat="1" ht="22" customHeight="1">
      <x:c r="A64" s="6" t="n"/>
      <x:c r="B64" s="7" t="str">
        <x:f>"965958968523"</x:f>
        <x:v>965958968523</x:v>
      </x:c>
      <x:c r="C64" s="6" t="inlineStr">
        <x:is>
          <x:t xml:space="preserve">当日动作</x:t>
        </x:is>
      </x:c>
      <x:c r="D64" s="6" t="n"/>
      <x:c r="E64" s="6" t="n"/>
      <x:c r="F64" s="6" t="n"/>
      <x:c r="G64" s="6" t="n"/>
      <x:c r="H64" s="6" t="n"/>
      <x:c r="I64" s="6" t="n"/>
      <x:c r="J64" s="6" t="n"/>
      <x:c r="K64" s="6" t="n"/>
      <x:c r="L64" s="6" t="n"/>
      <x:c r="M64" s="6" t="n"/>
      <x:c r="N64" s="6" t="n"/>
      <x:c r="O64" s="6" t="n"/>
      <x:c r="P64" s="6" t="n"/>
      <x:c r="Q64" s="6" t="n"/>
      <x:c r="R64" s="6" t="n"/>
      <x:c r="S64" s="6" t="n"/>
      <x:c r="T64" s="6" t="n"/>
      <x:c r="U64" s="6" t="n"/>
      <x:c r="V64" s="6" t="n"/>
      <x:c r="W64" s="6" t="n"/>
      <x:c r="X64" s="6" t="n"/>
      <x:c r="Y64" s="6" t="n"/>
      <x:c r="Z64" s="6" t="inlineStr">
        <x:is>
          <x:t xml:space="preserve">6月23日原始表：有点击未成交，先观察承接</x:t>
        </x:is>
      </x:c>
      <x:c r="AA64" s="6" t="inlineStr">
        <x:is>
          <x:t xml:space="preserve">6月24日原始表：有点击未成交，先看承接</x:t>
        </x:is>
      </x:c>
      <x:c r="AB64" s="6" t="inlineStr">
        <x:is>
          <x:t xml:space="preserve">6月25日完整表：有曝光无点击，先看素材</x:t>
        </x:is>
      </x:c>
      <x:c r="AC64" s="6" t="inlineStr">
        <x:is>
          <x:t xml:space="preserve">6.26完整表：有曝光无点击，先看素材</x:t>
        </x:is>
      </x:c>
      <x:c r="AD64" s="6" t="inlineStr">
        <x:is>
          <x:t xml:space="preserve">6.27完整表：有点击未成交，先看承接</x:t>
        </x:is>
      </x:c>
      <x:c r="AE64" s="6" t="inlineStr">
        <x:is>
          <x:t xml:space="preserve">6.28完整表：有曝光无点击，先看素材</x:t>
        </x:is>
      </x:c>
      <x:c r="AF64" s="6" t="inlineStr">
        <x:is>
          <x:t xml:space="preserve">6.29完整表：有花费无成交，先观察素材/承接</x:t>
        </x:is>
      </x:c>
      <x:c r="AG64" s="23" t="inlineStr">
        <x:is>
          <x:t xml:space="preserve">6.30 16:34实时：花费0.07｜成交0.00｜ROI 0.00，先记录观察</x:t>
        </x:is>
      </x:c>
    </x:row>
    <x:row r="65" s="15" customFormat="1" ht="22" customHeight="1">
      <x:c r="A65" s="6" t="n"/>
      <x:c r="B65" s="7" t="str">
        <x:f>"965958968523"</x:f>
        <x:v>965958968523</x:v>
      </x:c>
      <x:c r="C65" s="6" t="inlineStr">
        <x:is>
          <x:t xml:space="preserve">曝光量</x:t>
        </x:is>
      </x:c>
      <x:c r="D65" s="6" t="n"/>
      <x:c r="E65" s="6" t="n"/>
      <x:c r="F65" s="6" t="n"/>
      <x:c r="G65" s="6" t="n"/>
      <x:c r="H65" s="6" t="n"/>
      <x:c r="I65" s="6" t="n"/>
      <x:c r="J65" s="6" t="n"/>
      <x:c r="K65" s="6" t="n"/>
      <x:c r="L65" s="6" t="n"/>
      <x:c r="M65" s="6" t="n"/>
      <x:c r="N65" s="6" t="n"/>
      <x:c r="O65" s="6" t="n"/>
      <x:c r="P65" s="6" t="n"/>
      <x:c r="Q65" s="6" t="n"/>
      <x:c r="R65" s="6" t="n"/>
      <x:c r="S65" s="6" t="n"/>
      <x:c r="T65" s="6" t="n">
        <x:v>107</x:v>
      </x:c>
      <x:c r="U65" s="6" t="n">
        <x:v>58</x:v>
      </x:c>
      <x:c r="V65" s="6" t="n">
        <x:v>76</x:v>
      </x:c>
      <x:c r="W65" s="6" t="n">
        <x:v>75</x:v>
      </x:c>
      <x:c r="X65" s="6" t="n">
        <x:v>56</x:v>
      </x:c>
      <x:c r="Y65" s="6" t="n">
        <x:v>58</x:v>
      </x:c>
      <x:c r="Z65" s="6" t="n">
        <x:v>81</x:v>
      </x:c>
      <x:c r="AA65" s="6" t="n">
        <x:v>89</x:v>
      </x:c>
      <x:c r="AB65" s="6" t="n">
        <x:v>60</x:v>
      </x:c>
      <x:c r="AC65" s="6" t="n">
        <x:v>60</x:v>
      </x:c>
      <x:c r="AD65" s="6" t="n">
        <x:v>43</x:v>
      </x:c>
      <x:c r="AE65" s="6" t="n">
        <x:v>40</x:v>
      </x:c>
      <x:c r="AF65" s="11" t="n">
        <x:v>34</x:v>
      </x:c>
      <x:c r="AG65" s="24" t="n">
        <x:v>9</x:v>
      </x:c>
    </x:row>
    <x:row r="66" s="15" customFormat="1" ht="22" customHeight="1">
      <x:c r="A66" s="6" t="n"/>
      <x:c r="B66" s="7" t="str">
        <x:f>"965958968523"</x:f>
        <x:v>965958968523</x:v>
      </x:c>
      <x:c r="C66" s="6" t="inlineStr">
        <x:is>
          <x:t xml:space="preserve">点击量</x:t>
        </x:is>
      </x:c>
      <x:c r="D66" s="6" t="n"/>
      <x:c r="E66" s="6" t="n"/>
      <x:c r="F66" s="6" t="n"/>
      <x:c r="G66" s="6" t="n"/>
      <x:c r="H66" s="6" t="n"/>
      <x:c r="I66" s="6" t="n"/>
      <x:c r="J66" s="6" t="n"/>
      <x:c r="K66" s="6" t="n"/>
      <x:c r="L66" s="6" t="n"/>
      <x:c r="M66" s="6" t="n"/>
      <x:c r="N66" s="6" t="n"/>
      <x:c r="O66" s="6" t="n"/>
      <x:c r="P66" s="6" t="n"/>
      <x:c r="Q66" s="6" t="n"/>
      <x:c r="R66" s="6" t="n"/>
      <x:c r="S66" s="6" t="n"/>
      <x:c r="T66" s="6" t="n">
        <x:v>4</x:v>
      </x:c>
      <x:c r="U66" s="6" t="n">
        <x:v>0</x:v>
      </x:c>
      <x:c r="V66" s="6" t="n">
        <x:v>6</x:v>
      </x:c>
      <x:c r="W66" s="6" t="n">
        <x:v>2</x:v>
      </x:c>
      <x:c r="X66" s="6" t="n">
        <x:v>2</x:v>
      </x:c>
      <x:c r="Y66" s="6" t="n">
        <x:v>2</x:v>
      </x:c>
      <x:c r="Z66" s="6" t="n">
        <x:v>3</x:v>
      </x:c>
      <x:c r="AA66" s="6" t="n">
        <x:v>1</x:v>
      </x:c>
      <x:c r="AB66" s="6" t="n">
        <x:v>0</x:v>
      </x:c>
      <x:c r="AC66" s="6" t="n">
        <x:v>0</x:v>
      </x:c>
      <x:c r="AD66" s="6" t="n">
        <x:v>1</x:v>
      </x:c>
      <x:c r="AE66" s="6" t="n">
        <x:v>0</x:v>
      </x:c>
      <x:c r="AF66" s="11" t="n">
        <x:v>0</x:v>
      </x:c>
      <x:c r="AG66" s="24" t="n">
        <x:v>0</x:v>
      </x:c>
    </x:row>
    <x:row r="67" s="15" customFormat="1" ht="22" customHeight="1">
      <x:c r="A67" s="6" t="n"/>
      <x:c r="B67" s="7" t="str">
        <x:f>"965958968523"</x:f>
        <x:v>965958968523</x:v>
      </x:c>
      <x:c r="C67" s="6" t="inlineStr">
        <x:is>
          <x:t xml:space="preserve">点击率</x:t>
        </x:is>
      </x:c>
      <x:c r="D67" s="9" t="n"/>
      <x:c r="E67" s="9" t="n"/>
      <x:c r="F67" s="9" t="n"/>
      <x:c r="G67" s="9" t="n"/>
      <x:c r="H67" s="9" t="n"/>
      <x:c r="I67" s="9" t="n"/>
      <x:c r="J67" s="9" t="n"/>
      <x:c r="K67" s="9" t="n"/>
      <x:c r="L67" s="9" t="n"/>
      <x:c r="M67" s="9" t="n"/>
      <x:c r="N67" s="9" t="n"/>
      <x:c r="O67" s="9" t="n"/>
      <x:c r="P67" s="9" t="n"/>
      <x:c r="Q67" s="9" t="n"/>
      <x:c r="R67" s="9" t="n"/>
      <x:c r="S67" s="9" t="n"/>
      <x:c r="T67" s="9" t="n">
        <x:v>0.0374</x:v>
      </x:c>
      <x:c r="U67" s="9" t="n">
        <x:v>0</x:v>
      </x:c>
      <x:c r="V67" s="9" t="n">
        <x:v>0.0789</x:v>
      </x:c>
      <x:c r="W67" s="9" t="n">
        <x:v>0.0267</x:v>
      </x:c>
      <x:c r="X67" s="9" t="n">
        <x:v>0.0357</x:v>
      </x:c>
      <x:c r="Y67" s="9" t="n">
        <x:v>0.0345</x:v>
      </x:c>
      <x:c r="Z67" s="9" t="n">
        <x:v>0.037</x:v>
      </x:c>
      <x:c r="AA67" s="9" t="n">
        <x:v>0.0112</x:v>
      </x:c>
      <x:c r="AB67" s="9" t="n">
        <x:v>0</x:v>
      </x:c>
      <x:c r="AC67" s="9" t="n">
        <x:v>0</x:v>
      </x:c>
      <x:c r="AD67" s="9" t="n">
        <x:v>0.0233</x:v>
      </x:c>
      <x:c r="AE67" s="9" t="n">
        <x:v>0</x:v>
      </x:c>
      <x:c r="AF67" s="9" t="n">
        <x:v>0</x:v>
      </x:c>
      <x:c r="AG67" s="25" t="n">
        <x:v>0</x:v>
      </x:c>
    </x:row>
    <x:row r="68" s="15" customFormat="1" ht="22" customHeight="1">
      <x:c r="A68" s="6" t="n"/>
      <x:c r="B68" s="7" t="str">
        <x:f>"965958968523"</x:f>
        <x:v>965958968523</x:v>
      </x:c>
      <x:c r="C68" s="6" t="inlineStr">
        <x:is>
          <x:t xml:space="preserve">点击转化率</x:t>
        </x:is>
      </x:c>
      <x:c r="D68" s="9" t="n"/>
      <x:c r="E68" s="9" t="n"/>
      <x:c r="F68" s="9" t="n"/>
      <x:c r="G68" s="9" t="n"/>
      <x:c r="H68" s="9" t="n"/>
      <x:c r="I68" s="9" t="n"/>
      <x:c r="J68" s="9" t="n"/>
      <x:c r="K68" s="9" t="n"/>
      <x:c r="L68" s="9" t="n"/>
      <x:c r="M68" s="9" t="n"/>
      <x:c r="N68" s="9" t="n"/>
      <x:c r="O68" s="9" t="n"/>
      <x:c r="P68" s="9" t="n"/>
      <x:c r="Q68" s="9" t="n"/>
      <x:c r="R68" s="9" t="n"/>
      <x:c r="S68" s="9" t="n"/>
      <x:c r="T68" s="9" t="n">
        <x:v>0.25</x:v>
      </x:c>
      <x:c r="U68" s="9" t="n">
        <x:v>0</x:v>
      </x:c>
      <x:c r="V68" s="9" t="n">
        <x:v>0</x:v>
      </x:c>
      <x:c r="W68" s="9" t="n">
        <x:v>0</x:v>
      </x:c>
      <x:c r="X68" s="9" t="n">
        <x:v>0</x:v>
      </x:c>
      <x:c r="Y68" s="9" t="n">
        <x:v>0.5</x:v>
      </x:c>
      <x:c r="Z68" s="9" t="n">
        <x:v>0</x:v>
      </x:c>
      <x:c r="AA68" s="9" t="n">
        <x:v>0</x:v>
      </x:c>
      <x:c r="AB68" s="9" t="n">
        <x:v>0</x:v>
      </x:c>
      <x:c r="AC68" s="9" t="n">
        <x:v>0</x:v>
      </x:c>
      <x:c r="AD68" s="9" t="n">
        <x:v>0</x:v>
      </x:c>
      <x:c r="AE68" s="9" t="n">
        <x:v>0</x:v>
      </x:c>
      <x:c r="AF68" s="9" t="n">
        <x:v>0</x:v>
      </x:c>
      <x:c r="AG68" s="25" t="n">
        <x:v>0</x:v>
      </x:c>
    </x:row>
    <x:row r="69" s="15" customFormat="1" ht="22" customHeight="1">
      <x:c r="A69" s="6" t="n"/>
      <x:c r="B69" s="7" t="str">
        <x:f>"965958968523"</x:f>
        <x:v>965958968523</x:v>
      </x:c>
      <x:c r="C69" s="6" t="inlineStr">
        <x:is>
          <x:t xml:space="preserve">成交笔数</x:t>
        </x:is>
      </x:c>
      <x:c r="D69" s="6" t="n"/>
      <x:c r="E69" s="6" t="n"/>
      <x:c r="F69" s="6" t="n"/>
      <x:c r="G69" s="6" t="n"/>
      <x:c r="H69" s="6" t="n"/>
      <x:c r="I69" s="6" t="n"/>
      <x:c r="J69" s="6" t="n"/>
      <x:c r="K69" s="6" t="n"/>
      <x:c r="L69" s="6" t="n"/>
      <x:c r="M69" s="6" t="n"/>
      <x:c r="N69" s="6" t="n"/>
      <x:c r="O69" s="6" t="n"/>
      <x:c r="P69" s="6" t="n"/>
      <x:c r="Q69" s="6" t="n"/>
      <x:c r="R69" s="6" t="n"/>
      <x:c r="S69" s="6" t="n"/>
      <x:c r="T69" s="6" t="n">
        <x:v>1</x:v>
      </x:c>
      <x:c r="U69" s="6" t="n">
        <x:v>0</x:v>
      </x:c>
      <x:c r="V69" s="6" t="n">
        <x:v>0</x:v>
      </x:c>
      <x:c r="W69" s="6" t="n">
        <x:v>0</x:v>
      </x:c>
      <x:c r="X69" s="6" t="n">
        <x:v>0</x:v>
      </x:c>
      <x:c r="Y69" s="6" t="n">
        <x:v>1</x:v>
      </x:c>
      <x:c r="Z69" s="6" t="n">
        <x:v>0</x:v>
      </x:c>
      <x:c r="AA69" s="6" t="n">
        <x:v>0</x:v>
      </x:c>
      <x:c r="AB69" s="6" t="n">
        <x:v>0</x:v>
      </x:c>
      <x:c r="AC69" s="6" t="n">
        <x:v>0</x:v>
      </x:c>
      <x:c r="AD69" s="6" t="n">
        <x:v>0</x:v>
      </x:c>
      <x:c r="AE69" s="6" t="n">
        <x:v>0</x:v>
      </x:c>
      <x:c r="AF69" s="11" t="n">
        <x:v>0</x:v>
      </x:c>
      <x:c r="AG69" s="24" t="n">
        <x:v>0</x:v>
      </x:c>
    </x:row>
    <x:row r="70" s="15" customFormat="1" ht="22" customHeight="1">
      <x:c r="A70" s="6" t="n"/>
      <x:c r="B70" s="7" t="str">
        <x:f>"965958968523"</x:f>
        <x:v>965958968523</x:v>
      </x:c>
      <x:c r="C70" s="6" t="inlineStr">
        <x:is>
          <x:t xml:space="preserve">成交金额</x:t>
        </x:is>
      </x:c>
      <x:c r="D70" s="16" t="n"/>
      <x:c r="E70" s="16" t="n"/>
      <x:c r="F70" s="16" t="n"/>
      <x:c r="G70" s="16" t="n"/>
      <x:c r="H70" s="16" t="n"/>
      <x:c r="I70" s="16" t="n"/>
      <x:c r="J70" s="16" t="n"/>
      <x:c r="K70" s="16" t="n"/>
      <x:c r="L70" s="16" t="n"/>
      <x:c r="M70" s="16" t="n"/>
      <x:c r="N70" s="16" t="n"/>
      <x:c r="O70" s="16" t="n"/>
      <x:c r="P70" s="16" t="n"/>
      <x:c r="Q70" s="16" t="n"/>
      <x:c r="R70" s="16" t="n"/>
      <x:c r="S70" s="16" t="n"/>
      <x:c r="T70" s="16" t="n">
        <x:v>13.66</x:v>
      </x:c>
      <x:c r="U70" s="16" t="n">
        <x:v>0</x:v>
      </x:c>
      <x:c r="V70" s="16" t="n">
        <x:v>0</x:v>
      </x:c>
      <x:c r="W70" s="16" t="n">
        <x:v>0</x:v>
      </x:c>
      <x:c r="X70" s="16" t="n">
        <x:v>0</x:v>
      </x:c>
      <x:c r="Y70" s="16" t="n">
        <x:v>13.66</x:v>
      </x:c>
      <x:c r="Z70" s="16" t="n">
        <x:v>0</x:v>
      </x:c>
      <x:c r="AA70" s="16" t="n">
        <x:v>0</x:v>
      </x:c>
      <x:c r="AB70" s="16" t="n">
        <x:v>0</x:v>
      </x:c>
      <x:c r="AC70" s="16" t="n">
        <x:v>0</x:v>
      </x:c>
      <x:c r="AD70" s="16" t="n">
        <x:v>0</x:v>
      </x:c>
      <x:c r="AE70" s="16" t="n">
        <x:v>0</x:v>
      </x:c>
      <x:c r="AF70" s="11" t="n">
        <x:v>0</x:v>
      </x:c>
      <x:c r="AG70" s="24" t="n">
        <x:v>0</x:v>
      </x:c>
    </x:row>
    <x:row r="71" s="15" customFormat="1" ht="22" customHeight="1">
      <x:c r="A71" s="6" t="n"/>
      <x:c r="B71" s="7" t="str">
        <x:f>"965958968523"</x:f>
        <x:v>965958968523</x:v>
      </x:c>
      <x:c r="C71" s="6" t="inlineStr">
        <x:is>
          <x:t xml:space="preserve">投产比</x:t>
        </x:is>
      </x:c>
      <x:c r="D71" s="11" t="n"/>
      <x:c r="E71" s="11" t="n"/>
      <x:c r="F71" s="11" t="n"/>
      <x:c r="G71" s="11" t="n"/>
      <x:c r="H71" s="11" t="n"/>
      <x:c r="I71" s="11" t="n"/>
      <x:c r="J71" s="11" t="n"/>
      <x:c r="K71" s="11" t="n"/>
      <x:c r="L71" s="11" t="n"/>
      <x:c r="M71" s="11" t="n"/>
      <x:c r="N71" s="11" t="n"/>
      <x:c r="O71" s="11" t="n"/>
      <x:c r="P71" s="11" t="n"/>
      <x:c r="Q71" s="11" t="n"/>
      <x:c r="R71" s="11" t="n"/>
      <x:c r="S71" s="11" t="n"/>
      <x:c r="T71" s="11" t="n">
        <x:v>4.31</x:v>
      </x:c>
      <x:c r="U71" s="11" t="n">
        <x:v>0</x:v>
      </x:c>
      <x:c r="V71" s="11" t="n">
        <x:v>0</x:v>
      </x:c>
      <x:c r="W71" s="11" t="n">
        <x:v>0</x:v>
      </x:c>
      <x:c r="X71" s="11" t="n">
        <x:v>0</x:v>
      </x:c>
      <x:c r="Y71" s="11" t="n">
        <x:v>4.32</x:v>
      </x:c>
      <x:c r="Z71" s="11" t="n">
        <x:v>0</x:v>
      </x:c>
      <x:c r="AA71" s="11" t="n">
        <x:v>0</x:v>
      </x:c>
      <x:c r="AB71" s="11" t="n">
        <x:v>0</x:v>
      </x:c>
      <x:c r="AC71" s="11" t="n">
        <x:v>0</x:v>
      </x:c>
      <x:c r="AD71" s="11" t="n">
        <x:v>0</x:v>
      </x:c>
      <x:c r="AE71" s="11" t="n">
        <x:v>0</x:v>
      </x:c>
      <x:c r="AF71" s="11" t="n">
        <x:v>0</x:v>
      </x:c>
      <x:c r="AG71" s="24" t="n">
        <x:v>0</x:v>
      </x:c>
    </x:row>
    <x:row r="72" s="15" customFormat="1" ht="22" customHeight="1">
      <x:c r="AG72" s="26" t="n"/>
    </x:row>
    <x:row r="73" s="15" customFormat="1" ht="22" customHeight="1">
      <x:c r="A73" s="4" t="inlineStr">
        <x:is>
          <x:t xml:space="preserve">图8</x:t>
        </x:is>
      </x:c>
      <x:c r="B73" s="5" t="inlineStr">
        <x:is>
          <x:t xml:space="preserve">普拉芬多氛围感花束</x:t>
        </x:is>
      </x:c>
      <x:c r="C73" s="4" t="inlineStr">
        <x:is>
          <x:t xml:space="preserve">推广状态</x:t>
        </x:is>
      </x:c>
      <x:c r="D73" s="6" t="inlineStr">
        <x:is>
          <x:t xml:space="preserve">推广中</x:t>
        </x:is>
      </x:c>
      <x:c r="E73" s="6" t="inlineStr">
        <x:is>
          <x:t xml:space="preserve">推广中</x:t>
        </x:is>
      </x:c>
      <x:c r="F73" s="6" t="inlineStr">
        <x:is>
          <x:t xml:space="preserve">推广中</x:t>
        </x:is>
      </x:c>
      <x:c r="G73" s="6" t="inlineStr">
        <x:is>
          <x:t xml:space="preserve">推广中</x:t>
        </x:is>
      </x:c>
      <x:c r="H73" s="6" t="inlineStr">
        <x:is>
          <x:t xml:space="preserve">推广中</x:t>
        </x:is>
      </x:c>
      <x:c r="I73" s="6" t="inlineStr">
        <x:is>
          <x:t xml:space="preserve">推广中</x:t>
        </x:is>
      </x:c>
      <x:c r="J73" s="6" t="inlineStr">
        <x:is>
          <x:t xml:space="preserve">推广中</x:t>
        </x:is>
      </x:c>
      <x:c r="K73" s="6" t="inlineStr">
        <x:is>
          <x:t xml:space="preserve">推广中</x:t>
        </x:is>
      </x:c>
      <x:c r="L73" s="6" t="inlineStr">
        <x:is>
          <x:t xml:space="preserve">推广中</x:t>
        </x:is>
      </x:c>
      <x:c r="M73" s="6" t="inlineStr">
        <x:is>
          <x:t xml:space="preserve">推广中</x:t>
        </x:is>
      </x:c>
      <x:c r="N73" s="6" t="inlineStr">
        <x:is>
          <x:t xml:space="preserve">推广中</x:t>
        </x:is>
      </x:c>
      <x:c r="O73" s="6" t="inlineStr">
        <x:is>
          <x:t xml:space="preserve">推广中</x:t>
        </x:is>
      </x:c>
      <x:c r="P73" s="6" t="inlineStr">
        <x:is>
          <x:t xml:space="preserve">推广中</x:t>
        </x:is>
      </x:c>
      <x:c r="Q73" s="6" t="inlineStr">
        <x:is>
          <x:t xml:space="preserve">推广中</x:t>
        </x:is>
      </x:c>
      <x:c r="R73" s="6" t="inlineStr">
        <x:is>
          <x:t xml:space="preserve">推广中</x:t>
        </x:is>
      </x:c>
      <x:c r="S73" s="6" t="inlineStr">
        <x:is>
          <x:t xml:space="preserve">推广中</x:t>
        </x:is>
      </x:c>
      <x:c r="T73" s="6" t="inlineStr">
        <x:is>
          <x:t xml:space="preserve">推广中</x:t>
        </x:is>
      </x:c>
      <x:c r="U73" s="6" t="inlineStr">
        <x:is>
          <x:t xml:space="preserve">推广中</x:t>
        </x:is>
      </x:c>
      <x:c r="V73" s="6" t="inlineStr">
        <x:is>
          <x:t xml:space="preserve">推广中</x:t>
        </x:is>
      </x:c>
      <x:c r="W73" s="6" t="inlineStr">
        <x:is>
          <x:t xml:space="preserve">推广中</x:t>
        </x:is>
      </x:c>
      <x:c r="X73" s="6" t="inlineStr">
        <x:is>
          <x:t xml:space="preserve">推广中</x:t>
        </x:is>
      </x:c>
      <x:c r="Y73" s="6" t="inlineStr">
        <x:is>
          <x:t xml:space="preserve">推广中</x:t>
        </x:is>
      </x:c>
      <x:c r="Z73" s="6" t="inlineStr">
        <x:is>
          <x:t xml:space="preserve">推广中</x:t>
        </x:is>
      </x:c>
      <x:c r="AA73" s="6" t="inlineStr">
        <x:is>
          <x:t xml:space="preserve">推广中</x:t>
        </x:is>
      </x:c>
      <x:c r="AB73" s="6" t="inlineStr">
        <x:is>
          <x:t xml:space="preserve">推广中</x:t>
        </x:is>
      </x:c>
      <x:c r="AC73" s="6" t="inlineStr">
        <x:is>
          <x:t xml:space="preserve">推广中</x:t>
        </x:is>
      </x:c>
      <x:c r="AD73" s="6" t="inlineStr">
        <x:is>
          <x:t xml:space="preserve">推广中</x:t>
        </x:is>
      </x:c>
      <x:c r="AE73" s="6" t="inlineStr">
        <x:is>
          <x:t xml:space="preserve">推广中</x:t>
        </x:is>
      </x:c>
      <x:c r="AF73" s="6" t="inlineStr">
        <x:is>
          <x:t xml:space="preserve">推广中</x:t>
        </x:is>
      </x:c>
      <x:c r="AG73" s="23" t="inlineStr">
        <x:is>
          <x:t xml:space="preserve">推广中</x:t>
        </x:is>
      </x:c>
    </x:row>
    <x:row r="74" s="15" customFormat="1" ht="22" customHeight="1">
      <x:c r="A74" s="6" t="n"/>
      <x:c r="B74" s="7" t="str">
        <x:f>"965241152385"</x:f>
        <x:v>965241152385</x:v>
      </x:c>
      <x:c r="C74" s="6" t="inlineStr">
        <x:is>
          <x:t xml:space="preserve">当日动作</x:t>
        </x:is>
      </x:c>
      <x:c r="D74" s="6" t="n"/>
      <x:c r="E74" s="6" t="n"/>
      <x:c r="F74" s="6" t="n"/>
      <x:c r="G74" s="6" t="n"/>
      <x:c r="H74" s="6" t="n"/>
      <x:c r="I74" s="6" t="n"/>
      <x:c r="J74" s="6" t="n"/>
      <x:c r="K74" s="6" t="n"/>
      <x:c r="L74" s="6" t="n"/>
      <x:c r="M74" s="6" t="n"/>
      <x:c r="N74" s="6" t="n"/>
      <x:c r="O74" s="6" t="n"/>
      <x:c r="P74" s="6" t="n"/>
      <x:c r="Q74" s="6" t="n"/>
      <x:c r="R74" s="6" t="n"/>
      <x:c r="S74" s="6" t="n"/>
      <x:c r="T74" s="6" t="n"/>
      <x:c r="U74" s="6" t="n"/>
      <x:c r="V74" s="6" t="n"/>
      <x:c r="W74" s="6" t="n"/>
      <x:c r="X74" s="6" t="n"/>
      <x:c r="Y74" s="6" t="n"/>
      <x:c r="Z74" s="6" t="inlineStr">
        <x:is>
          <x:t xml:space="preserve">6月23日原始表：有曝光无点击，先观察素材与人群</x:t>
        </x:is>
      </x:c>
      <x:c r="AA74" s="6" t="inlineStr">
        <x:is>
          <x:t xml:space="preserve">6月24日原始表：已有1单，投产4.31低于6，控量观察</x:t>
        </x:is>
      </x:c>
      <x:c r="AB74" s="6" t="inlineStr">
        <x:is>
          <x:t xml:space="preserve">6月25日完整表：有点击未成交，先看承接</x:t>
        </x:is>
      </x:c>
      <x:c r="AC74" s="6" t="inlineStr">
        <x:is>
          <x:t xml:space="preserve">6.26完整表：已有1单，投产4.30低于6，先看承接</x:t>
        </x:is>
      </x:c>
      <x:c r="AD74" s="6" t="inlineStr">
        <x:is>
          <x:t xml:space="preserve">6.27完整表：有点击未成交，先看承接</x:t>
        </x:is>
      </x:c>
      <x:c r="AE74" s="6" t="inlineStr">
        <x:is>
          <x:t xml:space="preserve">6.28完整表：有曝光无点击，先看素材</x:t>
        </x:is>
      </x:c>
      <x:c r="AF74" s="6" t="inlineStr">
        <x:is>
          <x:t xml:space="preserve">6.29完整表：有花费无成交，先观察素材/承接</x:t>
        </x:is>
      </x:c>
      <x:c r="AG74" s="23" t="inlineStr">
        <x:is>
          <x:t xml:space="preserve">6.30 16:34实时：花费0.20｜成交0.00｜ROI 0.00，先记录观察</x:t>
        </x:is>
      </x:c>
    </x:row>
    <x:row r="75" s="15" customFormat="1" ht="22" customHeight="1">
      <x:c r="A75" s="6" t="n"/>
      <x:c r="B75" s="7" t="str">
        <x:f>"965241152385"</x:f>
        <x:v>965241152385</x:v>
      </x:c>
      <x:c r="C75" s="6" t="inlineStr">
        <x:is>
          <x:t xml:space="preserve">曝光量</x:t>
        </x:is>
      </x:c>
      <x:c r="D75" s="6" t="n"/>
      <x:c r="E75" s="6" t="n"/>
      <x:c r="F75" s="6" t="n"/>
      <x:c r="G75" s="6" t="n"/>
      <x:c r="H75" s="6" t="n"/>
      <x:c r="I75" s="6" t="n"/>
      <x:c r="J75" s="6" t="n"/>
      <x:c r="K75" s="6" t="n"/>
      <x:c r="L75" s="6" t="n"/>
      <x:c r="M75" s="6" t="n"/>
      <x:c r="N75" s="6" t="n"/>
      <x:c r="O75" s="6" t="n"/>
      <x:c r="P75" s="6" t="n"/>
      <x:c r="Q75" s="6" t="n"/>
      <x:c r="R75" s="6" t="n"/>
      <x:c r="S75" s="6" t="n"/>
      <x:c r="T75" s="6" t="n">
        <x:v>93</x:v>
      </x:c>
      <x:c r="U75" s="6" t="n">
        <x:v>48</x:v>
      </x:c>
      <x:c r="V75" s="6" t="n">
        <x:v>43</x:v>
      </x:c>
      <x:c r="W75" s="6" t="n">
        <x:v>51</x:v>
      </x:c>
      <x:c r="X75" s="6" t="n">
        <x:v>40</x:v>
      </x:c>
      <x:c r="Y75" s="6" t="n">
        <x:v>15</x:v>
      </x:c>
      <x:c r="Z75" s="6" t="n">
        <x:v>25</x:v>
      </x:c>
      <x:c r="AA75" s="6" t="n">
        <x:v>37</x:v>
      </x:c>
      <x:c r="AB75" s="6" t="n">
        <x:v>16</x:v>
      </x:c>
      <x:c r="AC75" s="6" t="n">
        <x:v>35</x:v>
      </x:c>
      <x:c r="AD75" s="6" t="n">
        <x:v>34</x:v>
      </x:c>
      <x:c r="AE75" s="6" t="n">
        <x:v>20</x:v>
      </x:c>
      <x:c r="AF75" s="11" t="n">
        <x:v>30</x:v>
      </x:c>
      <x:c r="AG75" s="24" t="n">
        <x:v>20</x:v>
      </x:c>
    </x:row>
    <x:row r="76" s="15" customFormat="1" ht="22" customHeight="1">
      <x:c r="A76" s="6" t="n"/>
      <x:c r="B76" s="7" t="str">
        <x:f>"965241152385"</x:f>
        <x:v>965241152385</x:v>
      </x:c>
      <x:c r="C76" s="6" t="inlineStr">
        <x:is>
          <x:t xml:space="preserve">点击量</x:t>
        </x:is>
      </x:c>
      <x:c r="D76" s="6" t="n"/>
      <x:c r="E76" s="6" t="n"/>
      <x:c r="F76" s="6" t="n"/>
      <x:c r="G76" s="6" t="n"/>
      <x:c r="H76" s="6" t="n"/>
      <x:c r="I76" s="6" t="n"/>
      <x:c r="J76" s="6" t="n"/>
      <x:c r="K76" s="6" t="n"/>
      <x:c r="L76" s="6" t="n"/>
      <x:c r="M76" s="6" t="n"/>
      <x:c r="N76" s="6" t="n"/>
      <x:c r="O76" s="6" t="n"/>
      <x:c r="P76" s="6" t="n"/>
      <x:c r="Q76" s="6" t="n"/>
      <x:c r="R76" s="6" t="n"/>
      <x:c r="S76" s="6" t="n"/>
      <x:c r="T76" s="6" t="n">
        <x:v>2</x:v>
      </x:c>
      <x:c r="U76" s="6" t="n">
        <x:v>2</x:v>
      </x:c>
      <x:c r="V76" s="6" t="n">
        <x:v>0</x:v>
      </x:c>
      <x:c r="W76" s="6" t="n">
        <x:v>6</x:v>
      </x:c>
      <x:c r="X76" s="6" t="n">
        <x:v>0</x:v>
      </x:c>
      <x:c r="Y76" s="6" t="n">
        <x:v>0</x:v>
      </x:c>
      <x:c r="Z76" s="6" t="n">
        <x:v>0</x:v>
      </x:c>
      <x:c r="AA76" s="6" t="n">
        <x:v>2</x:v>
      </x:c>
      <x:c r="AB76" s="6" t="n">
        <x:v>1</x:v>
      </x:c>
      <x:c r="AC76" s="6" t="n">
        <x:v>3</x:v>
      </x:c>
      <x:c r="AD76" s="6" t="n">
        <x:v>3</x:v>
      </x:c>
      <x:c r="AE76" s="6" t="n">
        <x:v>0</x:v>
      </x:c>
      <x:c r="AF76" s="11" t="n">
        <x:v>2</x:v>
      </x:c>
      <x:c r="AG76" s="24" t="n">
        <x:v>0</x:v>
      </x:c>
    </x:row>
    <x:row r="77" s="15" customFormat="1" ht="22" customHeight="1">
      <x:c r="A77" s="6" t="n"/>
      <x:c r="B77" s="7" t="str">
        <x:f>"965241152385"</x:f>
        <x:v>965241152385</x:v>
      </x:c>
      <x:c r="C77" s="6" t="inlineStr">
        <x:is>
          <x:t xml:space="preserve">点击率</x:t>
        </x:is>
      </x:c>
      <x:c r="D77" s="9" t="n"/>
      <x:c r="E77" s="9" t="n"/>
      <x:c r="F77" s="9" t="n"/>
      <x:c r="G77" s="9" t="n"/>
      <x:c r="H77" s="9" t="n"/>
      <x:c r="I77" s="9" t="n"/>
      <x:c r="J77" s="9" t="n"/>
      <x:c r="K77" s="9" t="n"/>
      <x:c r="L77" s="9" t="n"/>
      <x:c r="M77" s="9" t="n"/>
      <x:c r="N77" s="9" t="n"/>
      <x:c r="O77" s="9" t="n"/>
      <x:c r="P77" s="9" t="n"/>
      <x:c r="Q77" s="9" t="n"/>
      <x:c r="R77" s="9" t="n"/>
      <x:c r="S77" s="9" t="n"/>
      <x:c r="T77" s="9" t="n">
        <x:v>0.0215</x:v>
      </x:c>
      <x:c r="U77" s="9" t="n">
        <x:v>0.0417</x:v>
      </x:c>
      <x:c r="V77" s="9" t="n">
        <x:v>0</x:v>
      </x:c>
      <x:c r="W77" s="9" t="n">
        <x:v>0.1176</x:v>
      </x:c>
      <x:c r="X77" s="9" t="n">
        <x:v>0</x:v>
      </x:c>
      <x:c r="Y77" s="9" t="n">
        <x:v>0</x:v>
      </x:c>
      <x:c r="Z77" s="9" t="n">
        <x:v>0</x:v>
      </x:c>
      <x:c r="AA77" s="9" t="n">
        <x:v>0.0541</x:v>
      </x:c>
      <x:c r="AB77" s="9" t="n">
        <x:v>0.0625</x:v>
      </x:c>
      <x:c r="AC77" s="9" t="n">
        <x:v>0.0857</x:v>
      </x:c>
      <x:c r="AD77" s="9" t="n">
        <x:v>0.0882</x:v>
      </x:c>
      <x:c r="AE77" s="9" t="n">
        <x:v>0</x:v>
      </x:c>
      <x:c r="AF77" s="9" t="n">
        <x:v>0.06666666666666667</x:v>
      </x:c>
      <x:c r="AG77" s="25" t="n">
        <x:v>0</x:v>
      </x:c>
    </x:row>
    <x:row r="78" s="15" customFormat="1" ht="22" customHeight="1">
      <x:c r="A78" s="6" t="n"/>
      <x:c r="B78" s="7" t="str">
        <x:f>"965241152385"</x:f>
        <x:v>965241152385</x:v>
      </x:c>
      <x:c r="C78" s="6" t="inlineStr">
        <x:is>
          <x:t xml:space="preserve">点击转化率</x:t>
        </x:is>
      </x:c>
      <x:c r="D78" s="9" t="n"/>
      <x:c r="E78" s="9" t="n"/>
      <x:c r="F78" s="9" t="n"/>
      <x:c r="G78" s="9" t="n"/>
      <x:c r="H78" s="9" t="n"/>
      <x:c r="I78" s="9" t="n"/>
      <x:c r="J78" s="9" t="n"/>
      <x:c r="K78" s="9" t="n"/>
      <x:c r="L78" s="9" t="n"/>
      <x:c r="M78" s="9" t="n"/>
      <x:c r="N78" s="9" t="n"/>
      <x:c r="O78" s="9" t="n"/>
      <x:c r="P78" s="9" t="n"/>
      <x:c r="Q78" s="9" t="n"/>
      <x:c r="R78" s="9" t="n"/>
      <x:c r="S78" s="9" t="n"/>
      <x:c r="T78" s="9" t="n">
        <x:v>0</x:v>
      </x:c>
      <x:c r="U78" s="9" t="n">
        <x:v>0</x:v>
      </x:c>
      <x:c r="V78" s="9" t="n">
        <x:v>0</x:v>
      </x:c>
      <x:c r="W78" s="9" t="n">
        <x:v>0.1667</x:v>
      </x:c>
      <x:c r="X78" s="9" t="n">
        <x:v>0</x:v>
      </x:c>
      <x:c r="Y78" s="9" t="n">
        <x:v>0</x:v>
      </x:c>
      <x:c r="Z78" s="9" t="n">
        <x:v>0</x:v>
      </x:c>
      <x:c r="AA78" s="9" t="n">
        <x:v>0.5</x:v>
      </x:c>
      <x:c r="AB78" s="9" t="n">
        <x:v>0</x:v>
      </x:c>
      <x:c r="AC78" s="9" t="n">
        <x:v>0.3333</x:v>
      </x:c>
      <x:c r="AD78" s="9" t="n">
        <x:v>0</x:v>
      </x:c>
      <x:c r="AE78" s="9" t="n">
        <x:v>0</x:v>
      </x:c>
      <x:c r="AF78" s="9" t="n">
        <x:v>0</x:v>
      </x:c>
      <x:c r="AG78" s="25" t="n">
        <x:v>0</x:v>
      </x:c>
    </x:row>
    <x:row r="79" s="15" customFormat="1" ht="22" customHeight="1">
      <x:c r="A79" s="6" t="n"/>
      <x:c r="B79" s="7" t="str">
        <x:f>"965241152385"</x:f>
        <x:v>965241152385</x:v>
      </x:c>
      <x:c r="C79" s="6" t="inlineStr">
        <x:is>
          <x:t xml:space="preserve">成交笔数</x:t>
        </x:is>
      </x:c>
      <x:c r="D79" s="6" t="n"/>
      <x:c r="E79" s="6" t="n"/>
      <x:c r="F79" s="6" t="n"/>
      <x:c r="G79" s="6" t="n"/>
      <x:c r="H79" s="6" t="n"/>
      <x:c r="I79" s="6" t="n"/>
      <x:c r="J79" s="6" t="n"/>
      <x:c r="K79" s="6" t="n"/>
      <x:c r="L79" s="6" t="n"/>
      <x:c r="M79" s="6" t="n"/>
      <x:c r="N79" s="6" t="n"/>
      <x:c r="O79" s="6" t="n"/>
      <x:c r="P79" s="6" t="n"/>
      <x:c r="Q79" s="6" t="n"/>
      <x:c r="R79" s="6" t="n"/>
      <x:c r="S79" s="6" t="n"/>
      <x:c r="T79" s="6" t="n">
        <x:v>0</x:v>
      </x:c>
      <x:c r="U79" s="6" t="n">
        <x:v>0</x:v>
      </x:c>
      <x:c r="V79" s="6" t="n">
        <x:v>0</x:v>
      </x:c>
      <x:c r="W79" s="6" t="n">
        <x:v>1</x:v>
      </x:c>
      <x:c r="X79" s="6" t="n">
        <x:v>0</x:v>
      </x:c>
      <x:c r="Y79" s="6" t="n">
        <x:v>0</x:v>
      </x:c>
      <x:c r="Z79" s="6" t="n">
        <x:v>0</x:v>
      </x:c>
      <x:c r="AA79" s="6" t="n">
        <x:v>1</x:v>
      </x:c>
      <x:c r="AB79" s="6" t="n">
        <x:v>0</x:v>
      </x:c>
      <x:c r="AC79" s="6" t="n">
        <x:v>1</x:v>
      </x:c>
      <x:c r="AD79" s="6" t="n">
        <x:v>0</x:v>
      </x:c>
      <x:c r="AE79" s="6" t="n">
        <x:v>0</x:v>
      </x:c>
      <x:c r="AF79" s="11" t="n">
        <x:v>0</x:v>
      </x:c>
      <x:c r="AG79" s="24" t="n">
        <x:v>0</x:v>
      </x:c>
    </x:row>
    <x:row r="80" s="15" customFormat="1" ht="22" customHeight="1">
      <x:c r="A80" s="6" t="n"/>
      <x:c r="B80" s="7" t="str">
        <x:f>"965241152385"</x:f>
        <x:v>965241152385</x:v>
      </x:c>
      <x:c r="C80" s="6" t="inlineStr">
        <x:is>
          <x:t xml:space="preserve">成交金额</x:t>
        </x:is>
      </x:c>
      <x:c r="D80" s="16" t="n"/>
      <x:c r="E80" s="16" t="n"/>
      <x:c r="F80" s="16" t="n"/>
      <x:c r="G80" s="16" t="n"/>
      <x:c r="H80" s="16" t="n"/>
      <x:c r="I80" s="16" t="n"/>
      <x:c r="J80" s="16" t="n"/>
      <x:c r="K80" s="16" t="n"/>
      <x:c r="L80" s="16" t="n"/>
      <x:c r="M80" s="16" t="n"/>
      <x:c r="N80" s="16" t="n"/>
      <x:c r="O80" s="16" t="n"/>
      <x:c r="P80" s="16" t="n"/>
      <x:c r="Q80" s="16" t="n"/>
      <x:c r="R80" s="16" t="n"/>
      <x:c r="S80" s="16" t="n"/>
      <x:c r="T80" s="16" t="n">
        <x:v>0</x:v>
      </x:c>
      <x:c r="U80" s="16" t="n">
        <x:v>0</x:v>
      </x:c>
      <x:c r="V80" s="16" t="n">
        <x:v>0</x:v>
      </x:c>
      <x:c r="W80" s="16" t="n">
        <x:v>13.66</x:v>
      </x:c>
      <x:c r="X80" s="16" t="n">
        <x:v>0</x:v>
      </x:c>
      <x:c r="Y80" s="16" t="n">
        <x:v>0</x:v>
      </x:c>
      <x:c r="Z80" s="16" t="n">
        <x:v>0</x:v>
      </x:c>
      <x:c r="AA80" s="16" t="n">
        <x:v>13.66</x:v>
      </x:c>
      <x:c r="AB80" s="16" t="n">
        <x:v>0</x:v>
      </x:c>
      <x:c r="AC80" s="16" t="n">
        <x:v>11.88</x:v>
      </x:c>
      <x:c r="AD80" s="16" t="n">
        <x:v>0</x:v>
      </x:c>
      <x:c r="AE80" s="16" t="n">
        <x:v>0</x:v>
      </x:c>
      <x:c r="AF80" s="11" t="n">
        <x:v>0</x:v>
      </x:c>
      <x:c r="AG80" s="24" t="n">
        <x:v>0</x:v>
      </x:c>
    </x:row>
    <x:row r="81" s="15" customFormat="1" ht="22" customHeight="1">
      <x:c r="A81" s="6" t="n"/>
      <x:c r="B81" s="7" t="str">
        <x:f>"965241152385"</x:f>
        <x:v>965241152385</x:v>
      </x:c>
      <x:c r="C81" s="6" t="inlineStr">
        <x:is>
          <x:t xml:space="preserve">投产比</x:t>
        </x:is>
      </x:c>
      <x:c r="D81" s="11" t="n"/>
      <x:c r="E81" s="11" t="n"/>
      <x:c r="F81" s="11" t="n"/>
      <x:c r="G81" s="11" t="n"/>
      <x:c r="H81" s="11" t="n"/>
      <x:c r="I81" s="11" t="n"/>
      <x:c r="J81" s="11" t="n"/>
      <x:c r="K81" s="11" t="n"/>
      <x:c r="L81" s="11" t="n"/>
      <x:c r="M81" s="11" t="n"/>
      <x:c r="N81" s="11" t="n"/>
      <x:c r="O81" s="11" t="n"/>
      <x:c r="P81" s="11" t="n"/>
      <x:c r="Q81" s="11" t="n"/>
      <x:c r="R81" s="11" t="n"/>
      <x:c r="S81" s="11" t="n"/>
      <x:c r="T81" s="11" t="n">
        <x:v>0</x:v>
      </x:c>
      <x:c r="U81" s="11" t="n">
        <x:v>0</x:v>
      </x:c>
      <x:c r="V81" s="11" t="n">
        <x:v>0</x:v>
      </x:c>
      <x:c r="W81" s="11" t="n">
        <x:v>4.31</x:v>
      </x:c>
      <x:c r="X81" s="11" t="n">
        <x:v>0</x:v>
      </x:c>
      <x:c r="Y81" s="11" t="n">
        <x:v>0</x:v>
      </x:c>
      <x:c r="Z81" s="11" t="n">
        <x:v>0</x:v>
      </x:c>
      <x:c r="AA81" s="11" t="n">
        <x:v>4.31</x:v>
      </x:c>
      <x:c r="AB81" s="11" t="n">
        <x:v>0</x:v>
      </x:c>
      <x:c r="AC81" s="11" t="n">
        <x:v>4.3</x:v>
      </x:c>
      <x:c r="AD81" s="11" t="n">
        <x:v>0</x:v>
      </x:c>
      <x:c r="AE81" s="11" t="n">
        <x:v>0</x:v>
      </x:c>
      <x:c r="AF81" s="11" t="n">
        <x:v>0</x:v>
      </x:c>
      <x:c r="AG81" s="24" t="n">
        <x:v>0</x:v>
      </x:c>
    </x:row>
    <x:row r="82" s="15" customFormat="1" ht="22" customHeight="1">
      <x:c r="AG82" s="26" t="n"/>
    </x:row>
    <x:row r="83" s="15" customFormat="1" ht="22" customHeight="1">
      <x:c r="A83" s="4" t="inlineStr">
        <x:is>
          <x:t xml:space="preserve">图9</x:t>
        </x:is>
      </x:c>
      <x:c r="B83" s="5" t="inlineStr">
        <x:is>
          <x:t xml:space="preserve">大头百合花新鲜花束</x:t>
        </x:is>
      </x:c>
      <x:c r="C83" s="4" t="inlineStr">
        <x:is>
          <x:t xml:space="preserve">推广状态</x:t>
        </x:is>
      </x:c>
      <x:c r="D83" s="6" t="inlineStr">
        <x:is>
          <x:t xml:space="preserve">推广中</x:t>
        </x:is>
      </x:c>
      <x:c r="E83" s="6" t="inlineStr">
        <x:is>
          <x:t xml:space="preserve">推广中</x:t>
        </x:is>
      </x:c>
      <x:c r="F83" s="6" t="inlineStr">
        <x:is>
          <x:t xml:space="preserve">推广中</x:t>
        </x:is>
      </x:c>
      <x:c r="G83" s="6" t="inlineStr">
        <x:is>
          <x:t xml:space="preserve">推广中</x:t>
        </x:is>
      </x:c>
      <x:c r="H83" s="6" t="inlineStr">
        <x:is>
          <x:t xml:space="preserve">推广中</x:t>
        </x:is>
      </x:c>
      <x:c r="I83" s="6" t="inlineStr">
        <x:is>
          <x:t xml:space="preserve">推广中</x:t>
        </x:is>
      </x:c>
      <x:c r="J83" s="6" t="inlineStr">
        <x:is>
          <x:t xml:space="preserve">推广中</x:t>
        </x:is>
      </x:c>
      <x:c r="K83" s="6" t="inlineStr">
        <x:is>
          <x:t xml:space="preserve">推广中</x:t>
        </x:is>
      </x:c>
      <x:c r="L83" s="6" t="inlineStr">
        <x:is>
          <x:t xml:space="preserve">推广中</x:t>
        </x:is>
      </x:c>
      <x:c r="M83" s="6" t="inlineStr">
        <x:is>
          <x:t xml:space="preserve">推广中</x:t>
        </x:is>
      </x:c>
      <x:c r="N83" s="6" t="inlineStr">
        <x:is>
          <x:t xml:space="preserve">推广中</x:t>
        </x:is>
      </x:c>
      <x:c r="O83" s="6" t="inlineStr">
        <x:is>
          <x:t xml:space="preserve">推广中</x:t>
        </x:is>
      </x:c>
      <x:c r="P83" s="6" t="inlineStr">
        <x:is>
          <x:t xml:space="preserve">推广中</x:t>
        </x:is>
      </x:c>
      <x:c r="Q83" s="6" t="inlineStr">
        <x:is>
          <x:t xml:space="preserve">推广中</x:t>
        </x:is>
      </x:c>
      <x:c r="R83" s="6" t="inlineStr">
        <x:is>
          <x:t xml:space="preserve">推广中</x:t>
        </x:is>
      </x:c>
      <x:c r="S83" s="6" t="inlineStr">
        <x:is>
          <x:t xml:space="preserve">推广中</x:t>
        </x:is>
      </x:c>
      <x:c r="T83" s="6" t="inlineStr">
        <x:is>
          <x:t xml:space="preserve">推广中</x:t>
        </x:is>
      </x:c>
      <x:c r="U83" s="6" t="inlineStr">
        <x:is>
          <x:t xml:space="preserve">推广中</x:t>
        </x:is>
      </x:c>
      <x:c r="V83" s="6" t="inlineStr">
        <x:is>
          <x:t xml:space="preserve">推广中</x:t>
        </x:is>
      </x:c>
      <x:c r="W83" s="6" t="inlineStr">
        <x:is>
          <x:t xml:space="preserve">推广中</x:t>
        </x:is>
      </x:c>
      <x:c r="X83" s="6" t="inlineStr">
        <x:is>
          <x:t xml:space="preserve">推广中</x:t>
        </x:is>
      </x:c>
      <x:c r="Y83" s="6" t="inlineStr">
        <x:is>
          <x:t xml:space="preserve">推广中</x:t>
        </x:is>
      </x:c>
      <x:c r="Z83" s="6" t="inlineStr">
        <x:is>
          <x:t xml:space="preserve">推广中</x:t>
        </x:is>
      </x:c>
      <x:c r="AA83" s="6" t="inlineStr">
        <x:is>
          <x:t xml:space="preserve">推广中</x:t>
        </x:is>
      </x:c>
      <x:c r="AB83" s="6" t="inlineStr">
        <x:is>
          <x:t xml:space="preserve">推广中</x:t>
        </x:is>
      </x:c>
      <x:c r="AC83" s="6" t="n"/>
      <x:c r="AD83" s="6" t="n"/>
      <x:c r="AE83" s="6" t="inlineStr">
        <x:is>
          <x:t xml:space="preserve">推广中</x:t>
        </x:is>
      </x:c>
      <x:c r="AF83" s="6" t="inlineStr">
        <x:is>
          <x:t xml:space="preserve">推广中</x:t>
        </x:is>
      </x:c>
      <x:c r="AG83" s="23" t="inlineStr">
        <x:is>
          <x:t xml:space="preserve">推广中</x:t>
        </x:is>
      </x:c>
    </x:row>
    <x:row r="84" s="15" customFormat="1" ht="22" customHeight="1">
      <x:c r="A84" s="6" t="n"/>
      <x:c r="B84" s="7" t="str">
        <x:f>"325874923624"</x:f>
        <x:v>325874923624</x:v>
      </x:c>
      <x:c r="C84" s="6" t="inlineStr">
        <x:is>
          <x:t xml:space="preserve">当日动作</x:t>
        </x:is>
      </x:c>
      <x:c r="D84" s="6" t="n"/>
      <x:c r="E84" s="6" t="n"/>
      <x:c r="F84" s="6" t="n"/>
      <x:c r="G84" s="6" t="n"/>
      <x:c r="H84" s="6" t="n"/>
      <x:c r="I84" s="6" t="n"/>
      <x:c r="J84" s="6" t="n"/>
      <x:c r="K84" s="6" t="n"/>
      <x:c r="L84" s="6" t="n"/>
      <x:c r="M84" s="6" t="n"/>
      <x:c r="N84" s="6" t="n"/>
      <x:c r="O84" s="6" t="n"/>
      <x:c r="P84" s="6" t="n"/>
      <x:c r="Q84" s="6" t="n"/>
      <x:c r="R84" s="6" t="n"/>
      <x:c r="S84" s="6" t="n"/>
      <x:c r="T84" s="6" t="n"/>
      <x:c r="U84" s="6" t="n"/>
      <x:c r="V84" s="6" t="n"/>
      <x:c r="W84" s="6" t="n"/>
      <x:c r="X84" s="6" t="n"/>
      <x:c r="Y84" s="6" t="inlineStr">
        <x:is>
          <x:t xml:space="preserve">6月22日完整：低曝光低点击，暂不单独动作</x:t>
        </x:is>
      </x:c>
      <x:c r="Z84" s="6" t="inlineStr">
        <x:is>
          <x:t xml:space="preserve">6月23日原始表：有曝光无点击，先观察素材与人群</x:t>
        </x:is>
      </x:c>
      <x:c r="AA84" s="6" t="inlineStr">
        <x:is>
          <x:t xml:space="preserve">6月24日原始表：已有2单，投产4.91低于6，控量观察</x:t>
        </x:is>
      </x:c>
      <x:c r="AB84" s="6" t="inlineStr">
        <x:is>
          <x:t xml:space="preserve"/>
        </x:is>
      </x:c>
      <x:c r="AC84" s="6" t="n"/>
      <x:c r="AD84" s="6" t="n"/>
      <x:c r="AE84" s="6" t="inlineStr">
        <x:is>
          <x:t xml:space="preserve">6.28完整表：有曝光无点击，先看素材</x:t>
        </x:is>
      </x:c>
      <x:c r="AF84" s="6" t="inlineStr">
        <x:is>
          <x:t xml:space="preserve">6.29完整表：样本少，先观察</x:t>
        </x:is>
      </x:c>
      <x:c r="AG84" s="23" t="inlineStr">
        <x:is>
          <x:t xml:space="preserve">6.30 16:34实时：花费0.02｜成交0.00｜ROI 0.00，先记录观察</x:t>
        </x:is>
      </x:c>
    </x:row>
    <x:row r="85" s="15" customFormat="1" ht="22" customHeight="1">
      <x:c r="A85" s="6" t="n"/>
      <x:c r="B85" s="7" t="str">
        <x:f>"325874923624"</x:f>
        <x:v>325874923624</x:v>
      </x:c>
      <x:c r="C85" s="6" t="inlineStr">
        <x:is>
          <x:t xml:space="preserve">曝光量</x:t>
        </x:is>
      </x:c>
      <x:c r="D85" s="6" t="n"/>
      <x:c r="E85" s="6" t="n"/>
      <x:c r="F85" s="6" t="n"/>
      <x:c r="G85" s="6" t="n"/>
      <x:c r="H85" s="6" t="n"/>
      <x:c r="I85" s="6" t="n"/>
      <x:c r="J85" s="6" t="n"/>
      <x:c r="K85" s="6" t="n"/>
      <x:c r="L85" s="6" t="n"/>
      <x:c r="M85" s="6" t="n"/>
      <x:c r="N85" s="6" t="n"/>
      <x:c r="O85" s="6" t="n"/>
      <x:c r="P85" s="6" t="n"/>
      <x:c r="Q85" s="6" t="n"/>
      <x:c r="R85" s="6" t="n"/>
      <x:c r="S85" s="6" t="n">
        <x:v>5</x:v>
      </x:c>
      <x:c r="T85" s="6" t="n">
        <x:v>2</x:v>
      </x:c>
      <x:c r="U85" s="6" t="n">
        <x:v>13</x:v>
      </x:c>
      <x:c r="V85" s="6" t="n">
        <x:v>3</x:v>
      </x:c>
      <x:c r="W85" s="6" t="n">
        <x:v>2</x:v>
      </x:c>
      <x:c r="X85" s="6" t="n">
        <x:v>2</x:v>
      </x:c>
      <x:c r="Y85" s="6" t="n">
        <x:v>1</x:v>
      </x:c>
      <x:c r="Z85" s="6" t="n">
        <x:v>2</x:v>
      </x:c>
      <x:c r="AA85" s="6" t="n">
        <x:v>2</x:v>
      </x:c>
      <x:c r="AB85" s="6" t="n">
        <x:v>0</x:v>
      </x:c>
      <x:c r="AC85" s="6" t="n"/>
      <x:c r="AD85" s="6" t="n"/>
      <x:c r="AE85" s="6" t="n">
        <x:v>1</x:v>
      </x:c>
      <x:c r="AF85" s="11" t="n">
        <x:v>1</x:v>
      </x:c>
      <x:c r="AG85" s="24" t="n">
        <x:v>1</x:v>
      </x:c>
    </x:row>
    <x:row r="86" s="15" customFormat="1" ht="22" customHeight="1">
      <x:c r="A86" s="6" t="n"/>
      <x:c r="B86" s="7" t="str">
        <x:f>"325874923624"</x:f>
        <x:v>325874923624</x:v>
      </x:c>
      <x:c r="C86" s="6" t="inlineStr">
        <x:is>
          <x:t xml:space="preserve">点击量</x:t>
        </x:is>
      </x:c>
      <x:c r="D86" s="6" t="n"/>
      <x:c r="E86" s="6" t="n"/>
      <x:c r="F86" s="6" t="n"/>
      <x:c r="G86" s="6" t="n"/>
      <x:c r="H86" s="6" t="n"/>
      <x:c r="I86" s="6" t="n"/>
      <x:c r="J86" s="6" t="n"/>
      <x:c r="K86" s="6" t="n"/>
      <x:c r="L86" s="6" t="n"/>
      <x:c r="M86" s="6" t="n"/>
      <x:c r="N86" s="6" t="n"/>
      <x:c r="O86" s="6" t="n"/>
      <x:c r="P86" s="6" t="n"/>
      <x:c r="Q86" s="6" t="n"/>
      <x:c r="R86" s="6" t="n"/>
      <x:c r="S86" s="6" t="n">
        <x:v>0</x:v>
      </x:c>
      <x:c r="T86" s="6" t="n">
        <x:v>0</x:v>
      </x:c>
      <x:c r="U86" s="6" t="n">
        <x:v>2</x:v>
      </x:c>
      <x:c r="V86" s="6" t="n">
        <x:v>0</x:v>
      </x:c>
      <x:c r="W86" s="6" t="n">
        <x:v>0</x:v>
      </x:c>
      <x:c r="X86" s="6" t="n">
        <x:v>0</x:v>
      </x:c>
      <x:c r="Y86" s="6" t="n">
        <x:v>0</x:v>
      </x:c>
      <x:c r="Z86" s="6" t="n">
        <x:v>0</x:v>
      </x:c>
      <x:c r="AA86" s="6" t="n">
        <x:v>0</x:v>
      </x:c>
      <x:c r="AB86" s="6" t="n">
        <x:v>0</x:v>
      </x:c>
      <x:c r="AC86" s="6" t="n"/>
      <x:c r="AD86" s="6" t="n"/>
      <x:c r="AE86" s="6" t="n">
        <x:v>0</x:v>
      </x:c>
      <x:c r="AF86" s="11" t="n">
        <x:v>0</x:v>
      </x:c>
      <x:c r="AG86" s="24" t="n">
        <x:v>0</x:v>
      </x:c>
    </x:row>
    <x:row r="87" s="15" customFormat="1" ht="22" customHeight="1">
      <x:c r="A87" s="6" t="n"/>
      <x:c r="B87" s="7" t="str">
        <x:f>"325874923624"</x:f>
        <x:v>325874923624</x:v>
      </x:c>
      <x:c r="C87" s="6" t="inlineStr">
        <x:is>
          <x:t xml:space="preserve">点击率</x:t>
        </x:is>
      </x:c>
      <x:c r="D87" s="9" t="n"/>
      <x:c r="E87" s="9" t="n"/>
      <x:c r="F87" s="9" t="n"/>
      <x:c r="G87" s="9" t="n"/>
      <x:c r="H87" s="9" t="n"/>
      <x:c r="I87" s="9" t="n"/>
      <x:c r="J87" s="9" t="n"/>
      <x:c r="K87" s="9" t="n"/>
      <x:c r="L87" s="9" t="n"/>
      <x:c r="M87" s="9" t="n"/>
      <x:c r="N87" s="9" t="n"/>
      <x:c r="O87" s="9" t="n"/>
      <x:c r="P87" s="9" t="n"/>
      <x:c r="Q87" s="9" t="n"/>
      <x:c r="R87" s="9" t="n"/>
      <x:c r="S87" s="9" t="n">
        <x:v>0</x:v>
      </x:c>
      <x:c r="T87" s="9" t="n">
        <x:v>0</x:v>
      </x:c>
      <x:c r="U87" s="9" t="n">
        <x:v>0.1538</x:v>
      </x:c>
      <x:c r="V87" s="9" t="n">
        <x:v>0</x:v>
      </x:c>
      <x:c r="W87" s="9" t="n">
        <x:v>0</x:v>
      </x:c>
      <x:c r="X87" s="9" t="n">
        <x:v>0</x:v>
      </x:c>
      <x:c r="Y87" s="9" t="n">
        <x:v>0</x:v>
      </x:c>
      <x:c r="Z87" s="9" t="n">
        <x:v>0</x:v>
      </x:c>
      <x:c r="AA87" s="9" t="n">
        <x:v>0</x:v>
      </x:c>
      <x:c r="AB87" s="9" t="n">
        <x:v>0</x:v>
      </x:c>
      <x:c r="AC87" s="9" t="n"/>
      <x:c r="AD87" s="9" t="n"/>
      <x:c r="AE87" s="9" t="n">
        <x:v>0</x:v>
      </x:c>
      <x:c r="AF87" s="9" t="n">
        <x:v>0</x:v>
      </x:c>
      <x:c r="AG87" s="25" t="n">
        <x:v>0</x:v>
      </x:c>
    </x:row>
    <x:row r="88" s="15" customFormat="1" ht="22" customHeight="1">
      <x:c r="A88" s="6" t="n"/>
      <x:c r="B88" s="7" t="str">
        <x:f>"325874923624"</x:f>
        <x:v>325874923624</x:v>
      </x:c>
      <x:c r="C88" s="6" t="inlineStr">
        <x:is>
          <x:t xml:space="preserve">点击转化率</x:t>
        </x:is>
      </x:c>
      <x:c r="D88" s="9" t="n"/>
      <x:c r="E88" s="9" t="n"/>
      <x:c r="F88" s="9" t="n"/>
      <x:c r="G88" s="9" t="n"/>
      <x:c r="H88" s="9" t="n"/>
      <x:c r="I88" s="9" t="n"/>
      <x:c r="J88" s="9" t="n"/>
      <x:c r="K88" s="9" t="n"/>
      <x:c r="L88" s="9" t="n"/>
      <x:c r="M88" s="9" t="n"/>
      <x:c r="N88" s="9" t="n"/>
      <x:c r="O88" s="9" t="n"/>
      <x:c r="P88" s="9" t="n"/>
      <x:c r="Q88" s="9" t="n"/>
      <x:c r="R88" s="9" t="n"/>
      <x:c r="S88" s="9" t="n">
        <x:v>0</x:v>
      </x:c>
      <x:c r="T88" s="9" t="n">
        <x:v>0</x:v>
      </x:c>
      <x:c r="U88" s="9" t="n">
        <x:v>0</x:v>
      </x:c>
      <x:c r="V88" s="9" t="n">
        <x:v>0</x:v>
      </x:c>
      <x:c r="W88" s="9" t="n">
        <x:v>0</x:v>
      </x:c>
      <x:c r="X88" s="9" t="n">
        <x:v>0</x:v>
      </x:c>
      <x:c r="Y88" s="9" t="n">
        <x:v>0</x:v>
      </x:c>
      <x:c r="Z88" s="9" t="n">
        <x:v>0</x:v>
      </x:c>
      <x:c r="AA88" s="9" t="n">
        <x:v>0</x:v>
      </x:c>
      <x:c r="AB88" s="9" t="n">
        <x:v>0</x:v>
      </x:c>
      <x:c r="AC88" s="9" t="n"/>
      <x:c r="AD88" s="9" t="n"/>
      <x:c r="AE88" s="9" t="n">
        <x:v>0</x:v>
      </x:c>
      <x:c r="AF88" s="9" t="n">
        <x:v>0</x:v>
      </x:c>
      <x:c r="AG88" s="25" t="n">
        <x:v>0</x:v>
      </x:c>
    </x:row>
    <x:row r="89" s="15" customFormat="1" ht="22" customHeight="1">
      <x:c r="A89" s="6" t="n"/>
      <x:c r="B89" s="7" t="str">
        <x:f>"325874923624"</x:f>
        <x:v>325874923624</x:v>
      </x:c>
      <x:c r="C89" s="6" t="inlineStr">
        <x:is>
          <x:t xml:space="preserve">成交笔数</x:t>
        </x:is>
      </x:c>
      <x:c r="D89" s="6" t="n"/>
      <x:c r="E89" s="6" t="n"/>
      <x:c r="F89" s="6" t="n"/>
      <x:c r="G89" s="6" t="n"/>
      <x:c r="H89" s="6" t="n"/>
      <x:c r="I89" s="6" t="n"/>
      <x:c r="J89" s="6" t="n"/>
      <x:c r="K89" s="6" t="n"/>
      <x:c r="L89" s="6" t="n"/>
      <x:c r="M89" s="6" t="n"/>
      <x:c r="N89" s="6" t="n"/>
      <x:c r="O89" s="6" t="n"/>
      <x:c r="P89" s="6" t="n"/>
      <x:c r="Q89" s="6" t="n"/>
      <x:c r="R89" s="6" t="n"/>
      <x:c r="S89" s="6" t="n">
        <x:v>0</x:v>
      </x:c>
      <x:c r="T89" s="6" t="n">
        <x:v>0</x:v>
      </x:c>
      <x:c r="U89" s="6" t="n">
        <x:v>0</x:v>
      </x:c>
      <x:c r="V89" s="6" t="n">
        <x:v>1</x:v>
      </x:c>
      <x:c r="W89" s="6" t="n">
        <x:v>0</x:v>
      </x:c>
      <x:c r="X89" s="6" t="n">
        <x:v>0</x:v>
      </x:c>
      <x:c r="Y89" s="6" t="n">
        <x:v>0</x:v>
      </x:c>
      <x:c r="Z89" s="6" t="n">
        <x:v>0</x:v>
      </x:c>
      <x:c r="AA89" s="6" t="n">
        <x:v>2</x:v>
      </x:c>
      <x:c r="AB89" s="6" t="n">
        <x:v>0</x:v>
      </x:c>
      <x:c r="AC89" s="6" t="n"/>
      <x:c r="AD89" s="6" t="n"/>
      <x:c r="AE89" s="6" t="n">
        <x:v>0</x:v>
      </x:c>
      <x:c r="AF89" s="11" t="n">
        <x:v>0</x:v>
      </x:c>
      <x:c r="AG89" s="24" t="n">
        <x:v>0</x:v>
      </x:c>
    </x:row>
    <x:row r="90" s="15" customFormat="1" ht="22" customHeight="1">
      <x:c r="A90" s="6" t="n"/>
      <x:c r="B90" s="7" t="str">
        <x:f>"325874923624"</x:f>
        <x:v>325874923624</x:v>
      </x:c>
      <x:c r="C90" s="6" t="inlineStr">
        <x:is>
          <x:t xml:space="preserve">成交金额</x:t>
        </x:is>
      </x:c>
      <x:c r="D90" s="16" t="n"/>
      <x:c r="E90" s="16" t="n"/>
      <x:c r="F90" s="16" t="n"/>
      <x:c r="G90" s="16" t="n"/>
      <x:c r="H90" s="16" t="n"/>
      <x:c r="I90" s="16" t="n"/>
      <x:c r="J90" s="16" t="n"/>
      <x:c r="K90" s="16" t="n"/>
      <x:c r="L90" s="16" t="n"/>
      <x:c r="M90" s="16" t="n"/>
      <x:c r="N90" s="16" t="n"/>
      <x:c r="O90" s="16" t="n"/>
      <x:c r="P90" s="16" t="n"/>
      <x:c r="Q90" s="16" t="n"/>
      <x:c r="R90" s="16" t="n"/>
      <x:c r="S90" s="16" t="n">
        <x:v>0</x:v>
      </x:c>
      <x:c r="T90" s="16" t="n">
        <x:v>0</x:v>
      </x:c>
      <x:c r="U90" s="16" t="n">
        <x:v>0</x:v>
      </x:c>
      <x:c r="V90" s="16" t="n">
        <x:v>24.8</x:v>
      </x:c>
      <x:c r="W90" s="16" t="n">
        <x:v>0</x:v>
      </x:c>
      <x:c r="X90" s="16" t="n">
        <x:v>0</x:v>
      </x:c>
      <x:c r="Y90" s="16" t="n">
        <x:v>0</x:v>
      </x:c>
      <x:c r="Z90" s="16" t="n">
        <x:v>0</x:v>
      </x:c>
      <x:c r="AA90" s="16" t="n">
        <x:v>33.6</x:v>
      </x:c>
      <x:c r="AB90" s="16" t="n">
        <x:v>0</x:v>
      </x:c>
      <x:c r="AC90" s="16" t="n"/>
      <x:c r="AD90" s="16" t="n"/>
      <x:c r="AE90" s="16" t="n">
        <x:v>0</x:v>
      </x:c>
      <x:c r="AF90" s="11" t="n">
        <x:v>0</x:v>
      </x:c>
      <x:c r="AG90" s="24" t="n">
        <x:v>0</x:v>
      </x:c>
    </x:row>
    <x:row r="91" s="15" customFormat="1" ht="22" customHeight="1">
      <x:c r="A91" s="6" t="n"/>
      <x:c r="B91" s="7" t="str">
        <x:f>"325874923624"</x:f>
        <x:v>325874923624</x:v>
      </x:c>
      <x:c r="C91" s="6" t="inlineStr">
        <x:is>
          <x:t xml:space="preserve">投产比</x:t>
        </x:is>
      </x:c>
      <x:c r="D91" s="11" t="n"/>
      <x:c r="E91" s="11" t="n"/>
      <x:c r="F91" s="11" t="n"/>
      <x:c r="G91" s="11" t="n"/>
      <x:c r="H91" s="11" t="n"/>
      <x:c r="I91" s="11" t="n"/>
      <x:c r="J91" s="11" t="n"/>
      <x:c r="K91" s="11" t="n"/>
      <x:c r="L91" s="11" t="n"/>
      <x:c r="M91" s="11" t="n"/>
      <x:c r="N91" s="11" t="n"/>
      <x:c r="O91" s="11" t="n"/>
      <x:c r="P91" s="11" t="n"/>
      <x:c r="Q91" s="11" t="n"/>
      <x:c r="R91" s="11" t="n"/>
      <x:c r="S91" s="11" t="n">
        <x:v>0</x:v>
      </x:c>
      <x:c r="T91" s="11" t="n">
        <x:v>0</x:v>
      </x:c>
      <x:c r="U91" s="11" t="n">
        <x:v>0</x:v>
      </x:c>
      <x:c r="V91" s="11" t="n">
        <x:v>354.29</x:v>
      </x:c>
      <x:c r="W91" s="11" t="n">
        <x:v>0</x:v>
      </x:c>
      <x:c r="X91" s="11" t="n">
        <x:v>0</x:v>
      </x:c>
      <x:c r="Y91" s="11" t="n">
        <x:v>0</x:v>
      </x:c>
      <x:c r="Z91" s="11" t="n">
        <x:v>0</x:v>
      </x:c>
      <x:c r="AA91" s="11" t="n">
        <x:v>4.91</x:v>
      </x:c>
      <x:c r="AB91" s="11" t="n">
        <x:v>0</x:v>
      </x:c>
      <x:c r="AC91" s="11" t="n"/>
      <x:c r="AD91" s="11" t="n"/>
      <x:c r="AE91" s="11" t="n">
        <x:v>0</x:v>
      </x:c>
      <x:c r="AF91" s="11" t="n">
        <x:v>0</x:v>
      </x:c>
      <x:c r="AG91" s="24" t="n">
        <x:v>0</x:v>
      </x:c>
    </x:row>
    <x:row r="92" s="15" customFormat="1" ht="22" customHeight="1">
      <x:c r="AG92" s="26" t="n"/>
    </x:row>
    <x:row r="93" s="15" customFormat="1" ht="22" customHeight="1">
      <x:c r="A93" s="4" t="inlineStr">
        <x:is>
          <x:t xml:space="preserve">图10</x:t>
        </x:is>
      </x:c>
      <x:c r="B93" s="5" t="inlineStr">
        <x:is>
          <x:t xml:space="preserve">大头香水百合室内插花</x:t>
        </x:is>
      </x:c>
      <x:c r="C93" s="4" t="inlineStr">
        <x:is>
          <x:t xml:space="preserve">推广状态</x:t>
        </x:is>
      </x:c>
      <x:c r="D93" s="6" t="inlineStr">
        <x:is>
          <x:t xml:space="preserve">推广中</x:t>
        </x:is>
      </x:c>
      <x:c r="E93" s="6" t="inlineStr">
        <x:is>
          <x:t xml:space="preserve">推广中</x:t>
        </x:is>
      </x:c>
      <x:c r="F93" s="6" t="inlineStr">
        <x:is>
          <x:t xml:space="preserve">推广中</x:t>
        </x:is>
      </x:c>
      <x:c r="G93" s="6" t="inlineStr">
        <x:is>
          <x:t xml:space="preserve">推广中</x:t>
        </x:is>
      </x:c>
      <x:c r="H93" s="6" t="inlineStr">
        <x:is>
          <x:t xml:space="preserve">推广中</x:t>
        </x:is>
      </x:c>
      <x:c r="I93" s="6" t="inlineStr">
        <x:is>
          <x:t xml:space="preserve">推广中</x:t>
        </x:is>
      </x:c>
      <x:c r="J93" s="6" t="inlineStr">
        <x:is>
          <x:t xml:space="preserve">推广中</x:t>
        </x:is>
      </x:c>
      <x:c r="K93" s="6" t="inlineStr">
        <x:is>
          <x:t xml:space="preserve">推广中</x:t>
        </x:is>
      </x:c>
      <x:c r="L93" s="6" t="inlineStr">
        <x:is>
          <x:t xml:space="preserve">推广中</x:t>
        </x:is>
      </x:c>
      <x:c r="M93" s="6" t="inlineStr">
        <x:is>
          <x:t xml:space="preserve">推广中</x:t>
        </x:is>
      </x:c>
      <x:c r="N93" s="6" t="inlineStr">
        <x:is>
          <x:t xml:space="preserve">推广中</x:t>
        </x:is>
      </x:c>
      <x:c r="O93" s="6" t="inlineStr">
        <x:is>
          <x:t xml:space="preserve">推广中</x:t>
        </x:is>
      </x:c>
      <x:c r="P93" s="6" t="inlineStr">
        <x:is>
          <x:t xml:space="preserve">推广中</x:t>
        </x:is>
      </x:c>
      <x:c r="Q93" s="6" t="inlineStr">
        <x:is>
          <x:t xml:space="preserve">推广中</x:t>
        </x:is>
      </x:c>
      <x:c r="R93" s="6" t="inlineStr">
        <x:is>
          <x:t xml:space="preserve">推广中</x:t>
        </x:is>
      </x:c>
      <x:c r="S93" s="6" t="inlineStr">
        <x:is>
          <x:t xml:space="preserve">推广中</x:t>
        </x:is>
      </x:c>
      <x:c r="T93" s="6" t="inlineStr">
        <x:is>
          <x:t xml:space="preserve">推广中</x:t>
        </x:is>
      </x:c>
      <x:c r="U93" s="6" t="inlineStr">
        <x:is>
          <x:t xml:space="preserve">推广中</x:t>
        </x:is>
      </x:c>
      <x:c r="V93" s="6" t="inlineStr">
        <x:is>
          <x:t xml:space="preserve">推广中</x:t>
        </x:is>
      </x:c>
      <x:c r="W93" s="6" t="inlineStr">
        <x:is>
          <x:t xml:space="preserve">推广中</x:t>
        </x:is>
      </x:c>
      <x:c r="X93" s="6" t="inlineStr">
        <x:is>
          <x:t xml:space="preserve">推广中</x:t>
        </x:is>
      </x:c>
      <x:c r="Y93" s="6" t="inlineStr">
        <x:is>
          <x:t xml:space="preserve">推广中</x:t>
        </x:is>
      </x:c>
      <x:c r="Z93" s="6" t="inlineStr">
        <x:is>
          <x:t xml:space="preserve">推广中</x:t>
        </x:is>
      </x:c>
      <x:c r="AA93" s="6" t="inlineStr">
        <x:is>
          <x:t xml:space="preserve">推广中</x:t>
        </x:is>
      </x:c>
      <x:c r="AB93" s="6" t="inlineStr">
        <x:is>
          <x:t xml:space="preserve">推广中</x:t>
        </x:is>
      </x:c>
      <x:c r="AC93" s="6" t="inlineStr">
        <x:is>
          <x:t xml:space="preserve">推广中</x:t>
        </x:is>
      </x:c>
      <x:c r="AD93" s="6" t="inlineStr">
        <x:is>
          <x:t xml:space="preserve">推广中</x:t>
        </x:is>
      </x:c>
      <x:c r="AE93" s="6" t="inlineStr">
        <x:is>
          <x:t xml:space="preserve">推广中</x:t>
        </x:is>
      </x:c>
      <x:c r="AF93" s="6" t="inlineStr">
        <x:is>
          <x:t xml:space="preserve">推广中</x:t>
        </x:is>
      </x:c>
      <x:c r="AG93" s="23" t="inlineStr">
        <x:is>
          <x:t xml:space="preserve">推广中</x:t>
        </x:is>
      </x:c>
    </x:row>
    <x:row r="94" s="15" customFormat="1" ht="22" customHeight="1">
      <x:c r="A94" s="6" t="n"/>
      <x:c r="B94" s="7" t="str">
        <x:f>"424850302017"</x:f>
        <x:v>424850302017</x:v>
      </x:c>
      <x:c r="C94" s="6" t="inlineStr">
        <x:is>
          <x:t xml:space="preserve">当日动作</x:t>
        </x:is>
      </x:c>
      <x:c r="D94" s="6" t="n"/>
      <x:c r="E94" s="6" t="n"/>
      <x:c r="F94" s="6" t="n"/>
      <x:c r="G94" s="6" t="n"/>
      <x:c r="H94" s="6" t="n"/>
      <x:c r="I94" s="6" t="n"/>
      <x:c r="J94" s="6" t="n"/>
      <x:c r="K94" s="6" t="n"/>
      <x:c r="L94" s="6" t="n"/>
      <x:c r="M94" s="6" t="n"/>
      <x:c r="N94" s="6" t="n"/>
      <x:c r="O94" s="6" t="n"/>
      <x:c r="P94" s="6" t="n"/>
      <x:c r="Q94" s="6" t="n"/>
      <x:c r="R94" s="6" t="n"/>
      <x:c r="S94" s="6" t="n"/>
      <x:c r="T94" s="6" t="n"/>
      <x:c r="U94" s="6" t="n"/>
      <x:c r="V94" s="6" t="n"/>
      <x:c r="W94" s="6" t="n"/>
      <x:c r="X94" s="6" t="n"/>
      <x:c r="Y94" s="6" t="inlineStr">
        <x:is>
          <x:t xml:space="preserve">6月22日完整：点击率偏低且未成交，继续观察主图/标题承接</x:t>
        </x:is>
      </x:c>
      <x:c r="Z94" s="6" t="inlineStr">
        <x:is>
          <x:t xml:space="preserve">6月23日原始表：有点击未成交，先观察承接</x:t>
        </x:is>
      </x:c>
      <x:c r="AA94" s="6" t="inlineStr">
        <x:is>
          <x:t xml:space="preserve">6月24日原始表：有点击未成交，先看承接</x:t>
        </x:is>
      </x:c>
      <x:c r="AB94" s="6" t="inlineStr">
        <x:is>
          <x:t xml:space="preserve">6月25日完整表：有点击未成交，先看承接</x:t>
        </x:is>
      </x:c>
      <x:c r="AC94" s="6" t="inlineStr">
        <x:is>
          <x:t xml:space="preserve">6.26完整表：已有1单，投产4.44低于6，先看承接</x:t>
        </x:is>
      </x:c>
      <x:c r="AD94" s="6" t="inlineStr">
        <x:is>
          <x:t xml:space="preserve">6.27完整表：有点击未成交，先看承接</x:t>
        </x:is>
      </x:c>
      <x:c r="AE94" s="6" t="inlineStr">
        <x:is>
          <x:t xml:space="preserve">6.28完整表：有点击未成交，先看承接</x:t>
        </x:is>
      </x:c>
      <x:c r="AF94" s="6" t="inlineStr">
        <x:is>
          <x:t xml:space="preserve">6.29完整表：有花费无成交，先观察素材/承接</x:t>
        </x:is>
      </x:c>
      <x:c r="AG94" s="23" t="inlineStr">
        <x:is>
          <x:t xml:space="preserve">6.30 16:34实时：花费0.34｜成交0.00｜ROI 0.00，先记录观察</x:t>
        </x:is>
      </x:c>
    </x:row>
    <x:row r="95" s="15" customFormat="1" ht="22" customHeight="1">
      <x:c r="A95" s="6" t="n"/>
      <x:c r="B95" s="7" t="str">
        <x:f>"424850302017"</x:f>
        <x:v>424850302017</x:v>
      </x:c>
      <x:c r="C95" s="6" t="inlineStr">
        <x:is>
          <x:t xml:space="preserve">曝光量</x:t>
        </x:is>
      </x:c>
      <x:c r="D95" s="6" t="n"/>
      <x:c r="E95" s="6" t="n"/>
      <x:c r="F95" s="6" t="n"/>
      <x:c r="G95" s="6" t="n"/>
      <x:c r="H95" s="6" t="n"/>
      <x:c r="I95" s="6" t="n"/>
      <x:c r="J95" s="6" t="n"/>
      <x:c r="K95" s="6" t="n"/>
      <x:c r="L95" s="6" t="n"/>
      <x:c r="M95" s="6" t="n"/>
      <x:c r="N95" s="6" t="n"/>
      <x:c r="O95" s="6" t="n"/>
      <x:c r="P95" s="6" t="n"/>
      <x:c r="Q95" s="6" t="n"/>
      <x:c r="R95" s="6" t="n"/>
      <x:c r="S95" s="6" t="n"/>
      <x:c r="T95" s="6" t="n">
        <x:v>95</x:v>
      </x:c>
      <x:c r="U95" s="6" t="n">
        <x:v>82</x:v>
      </x:c>
      <x:c r="V95" s="6" t="n">
        <x:v>67</x:v>
      </x:c>
      <x:c r="W95" s="6" t="n">
        <x:v>102</x:v>
      </x:c>
      <x:c r="X95" s="6" t="n">
        <x:v>97</x:v>
      </x:c>
      <x:c r="Y95" s="6" t="n">
        <x:v>107</x:v>
      </x:c>
      <x:c r="Z95" s="6" t="n">
        <x:v>85</x:v>
      </x:c>
      <x:c r="AA95" s="6" t="n">
        <x:v>82</x:v>
      </x:c>
      <x:c r="AB95" s="6" t="n">
        <x:v>75</x:v>
      </x:c>
      <x:c r="AC95" s="6" t="n">
        <x:v>64</x:v>
      </x:c>
      <x:c r="AD95" s="6" t="n">
        <x:v>61</x:v>
      </x:c>
      <x:c r="AE95" s="6" t="n">
        <x:v>64</x:v>
      </x:c>
      <x:c r="AF95" s="11" t="n">
        <x:v>47</x:v>
      </x:c>
      <x:c r="AG95" s="24" t="n">
        <x:v>33</x:v>
      </x:c>
    </x:row>
    <x:row r="96" s="15" customFormat="1" ht="22" customHeight="1">
      <x:c r="A96" s="6" t="n"/>
      <x:c r="B96" s="7" t="str">
        <x:f>"424850302017"</x:f>
        <x:v>424850302017</x:v>
      </x:c>
      <x:c r="C96" s="6" t="inlineStr">
        <x:is>
          <x:t xml:space="preserve">点击量</x:t>
        </x:is>
      </x:c>
      <x:c r="D96" s="6" t="n"/>
      <x:c r="E96" s="6" t="n"/>
      <x:c r="F96" s="6" t="n"/>
      <x:c r="G96" s="6" t="n"/>
      <x:c r="H96" s="6" t="n"/>
      <x:c r="I96" s="6" t="n"/>
      <x:c r="J96" s="6" t="n"/>
      <x:c r="K96" s="6" t="n"/>
      <x:c r="L96" s="6" t="n"/>
      <x:c r="M96" s="6" t="n"/>
      <x:c r="N96" s="6" t="n"/>
      <x:c r="O96" s="6" t="n"/>
      <x:c r="P96" s="6" t="n"/>
      <x:c r="Q96" s="6" t="n"/>
      <x:c r="R96" s="6" t="n"/>
      <x:c r="S96" s="6" t="n"/>
      <x:c r="T96" s="6" t="n">
        <x:v>10</x:v>
      </x:c>
      <x:c r="U96" s="6" t="n">
        <x:v>3</x:v>
      </x:c>
      <x:c r="V96" s="6" t="n">
        <x:v>5</x:v>
      </x:c>
      <x:c r="W96" s="6" t="n">
        <x:v>10</x:v>
      </x:c>
      <x:c r="X96" s="6" t="n">
        <x:v>8</x:v>
      </x:c>
      <x:c r="Y96" s="6" t="n">
        <x:v>4</x:v>
      </x:c>
      <x:c r="Z96" s="6" t="n">
        <x:v>6</x:v>
      </x:c>
      <x:c r="AA96" s="6" t="n">
        <x:v>5</x:v>
      </x:c>
      <x:c r="AB96" s="6" t="n">
        <x:v>8</x:v>
      </x:c>
      <x:c r="AC96" s="6" t="n">
        <x:v>8</x:v>
      </x:c>
      <x:c r="AD96" s="6" t="n">
        <x:v>3</x:v>
      </x:c>
      <x:c r="AE96" s="6" t="n">
        <x:v>3</x:v>
      </x:c>
      <x:c r="AF96" s="11" t="n">
        <x:v>3</x:v>
      </x:c>
      <x:c r="AG96" s="24" t="n">
        <x:v>2</x:v>
      </x:c>
    </x:row>
    <x:row r="97" s="15" customFormat="1" ht="22" customHeight="1">
      <x:c r="A97" s="6" t="n"/>
      <x:c r="B97" s="7" t="str">
        <x:f>"424850302017"</x:f>
        <x:v>424850302017</x:v>
      </x:c>
      <x:c r="C97" s="6" t="inlineStr">
        <x:is>
          <x:t xml:space="preserve">点击率</x:t>
        </x:is>
      </x:c>
      <x:c r="D97" s="9" t="n"/>
      <x:c r="E97" s="9" t="n"/>
      <x:c r="F97" s="9" t="n"/>
      <x:c r="G97" s="9" t="n"/>
      <x:c r="H97" s="9" t="n"/>
      <x:c r="I97" s="9" t="n"/>
      <x:c r="J97" s="9" t="n"/>
      <x:c r="K97" s="9" t="n"/>
      <x:c r="L97" s="9" t="n"/>
      <x:c r="M97" s="9" t="n"/>
      <x:c r="N97" s="9" t="n"/>
      <x:c r="O97" s="9" t="n"/>
      <x:c r="P97" s="9" t="n"/>
      <x:c r="Q97" s="9" t="n"/>
      <x:c r="R97" s="9" t="n"/>
      <x:c r="S97" s="9" t="n"/>
      <x:c r="T97" s="9" t="n">
        <x:v>0.1053</x:v>
      </x:c>
      <x:c r="U97" s="9" t="n">
        <x:v>0.0366</x:v>
      </x:c>
      <x:c r="V97" s="9" t="n">
        <x:v>0.0746</x:v>
      </x:c>
      <x:c r="W97" s="9" t="n">
        <x:v>0.098</x:v>
      </x:c>
      <x:c r="X97" s="9" t="n">
        <x:v>0.0825</x:v>
      </x:c>
      <x:c r="Y97" s="9" t="n">
        <x:v>0.0374</x:v>
      </x:c>
      <x:c r="Z97" s="9" t="n">
        <x:v>0.0706</x:v>
      </x:c>
      <x:c r="AA97" s="9" t="n">
        <x:v>0.061</x:v>
      </x:c>
      <x:c r="AB97" s="9" t="n">
        <x:v>0.1067</x:v>
      </x:c>
      <x:c r="AC97" s="9" t="n">
        <x:v>0.125</x:v>
      </x:c>
      <x:c r="AD97" s="9" t="n">
        <x:v>0.0492</x:v>
      </x:c>
      <x:c r="AE97" s="9" t="n">
        <x:v>0.0469</x:v>
      </x:c>
      <x:c r="AF97" s="9" t="n">
        <x:v>0.06382978723404255</x:v>
      </x:c>
      <x:c r="AG97" s="25" t="n">
        <x:v>0.06060606060606061</x:v>
      </x:c>
    </x:row>
    <x:row r="98" s="15" customFormat="1" ht="22" customHeight="1">
      <x:c r="A98" s="6" t="n"/>
      <x:c r="B98" s="7" t="str">
        <x:f>"424850302017"</x:f>
        <x:v>424850302017</x:v>
      </x:c>
      <x:c r="C98" s="6" t="inlineStr">
        <x:is>
          <x:t xml:space="preserve">点击转化率</x:t>
        </x:is>
      </x:c>
      <x:c r="D98" s="9" t="n"/>
      <x:c r="E98" s="9" t="n"/>
      <x:c r="F98" s="9" t="n"/>
      <x:c r="G98" s="9" t="n"/>
      <x:c r="H98" s="9" t="n"/>
      <x:c r="I98" s="9" t="n"/>
      <x:c r="J98" s="9" t="n"/>
      <x:c r="K98" s="9" t="n"/>
      <x:c r="L98" s="9" t="n"/>
      <x:c r="M98" s="9" t="n"/>
      <x:c r="N98" s="9" t="n"/>
      <x:c r="O98" s="9" t="n"/>
      <x:c r="P98" s="9" t="n"/>
      <x:c r="Q98" s="9" t="n"/>
      <x:c r="R98" s="9" t="n"/>
      <x:c r="S98" s="9" t="n"/>
      <x:c r="T98" s="9" t="n">
        <x:v>0</x:v>
      </x:c>
      <x:c r="U98" s="9" t="n">
        <x:v>0</x:v>
      </x:c>
      <x:c r="V98" s="9" t="n">
        <x:v>0</x:v>
      </x:c>
      <x:c r="W98" s="9" t="n">
        <x:v>0</x:v>
      </x:c>
      <x:c r="X98" s="9" t="n">
        <x:v>0</x:v>
      </x:c>
      <x:c r="Y98" s="9" t="n">
        <x:v>0</x:v>
      </x:c>
      <x:c r="Z98" s="9" t="n">
        <x:v>0</x:v>
      </x:c>
      <x:c r="AA98" s="9" t="n">
        <x:v>0</x:v>
      </x:c>
      <x:c r="AB98" s="9" t="n">
        <x:v>0</x:v>
      </x:c>
      <x:c r="AC98" s="9" t="n">
        <x:v>0.125</x:v>
      </x:c>
      <x:c r="AD98" s="9" t="n">
        <x:v>0</x:v>
      </x:c>
      <x:c r="AE98" s="9" t="n">
        <x:v>0</x:v>
      </x:c>
      <x:c r="AF98" s="9" t="n">
        <x:v>0</x:v>
      </x:c>
      <x:c r="AG98" s="25" t="n">
        <x:v>0</x:v>
      </x:c>
    </x:row>
    <x:row r="99" s="15" customFormat="1" ht="22" customHeight="1">
      <x:c r="A99" s="6" t="n"/>
      <x:c r="B99" s="7" t="str">
        <x:f>"424850302017"</x:f>
        <x:v>424850302017</x:v>
      </x:c>
      <x:c r="C99" s="6" t="inlineStr">
        <x:is>
          <x:t xml:space="preserve">成交笔数</x:t>
        </x:is>
      </x:c>
      <x:c r="D99" s="6" t="n"/>
      <x:c r="E99" s="6" t="n"/>
      <x:c r="F99" s="6" t="n"/>
      <x:c r="G99" s="6" t="n"/>
      <x:c r="H99" s="6" t="n"/>
      <x:c r="I99" s="6" t="n"/>
      <x:c r="J99" s="6" t="n"/>
      <x:c r="K99" s="6" t="n"/>
      <x:c r="L99" s="6" t="n"/>
      <x:c r="M99" s="6" t="n"/>
      <x:c r="N99" s="6" t="n"/>
      <x:c r="O99" s="6" t="n"/>
      <x:c r="P99" s="6" t="n"/>
      <x:c r="Q99" s="6" t="n"/>
      <x:c r="R99" s="6" t="n"/>
      <x:c r="S99" s="6" t="n"/>
      <x:c r="T99" s="6" t="n">
        <x:v>0</x:v>
      </x:c>
      <x:c r="U99" s="6" t="n">
        <x:v>0</x:v>
      </x:c>
      <x:c r="V99" s="6" t="n">
        <x:v>0</x:v>
      </x:c>
      <x:c r="W99" s="6" t="n">
        <x:v>0</x:v>
      </x:c>
      <x:c r="X99" s="6" t="n">
        <x:v>0</x:v>
      </x:c>
      <x:c r="Y99" s="6" t="n">
        <x:v>0</x:v>
      </x:c>
      <x:c r="Z99" s="6" t="n">
        <x:v>0</x:v>
      </x:c>
      <x:c r="AA99" s="6" t="n">
        <x:v>0</x:v>
      </x:c>
      <x:c r="AB99" s="6" t="n">
        <x:v>0</x:v>
      </x:c>
      <x:c r="AC99" s="6" t="n">
        <x:v>1</x:v>
      </x:c>
      <x:c r="AD99" s="6" t="n">
        <x:v>0</x:v>
      </x:c>
      <x:c r="AE99" s="6" t="n">
        <x:v>0</x:v>
      </x:c>
      <x:c r="AF99" s="11" t="n">
        <x:v>0</x:v>
      </x:c>
      <x:c r="AG99" s="24" t="n">
        <x:v>0</x:v>
      </x:c>
    </x:row>
    <x:row r="100" s="15" customFormat="1" ht="22" customHeight="1">
      <x:c r="A100" s="6" t="n"/>
      <x:c r="B100" s="7" t="str">
        <x:f>"424850302017"</x:f>
        <x:v>424850302017</x:v>
      </x:c>
      <x:c r="C100" s="6" t="inlineStr">
        <x:is>
          <x:t xml:space="preserve">成交金额</x:t>
        </x:is>
      </x:c>
      <x:c r="D100" s="16" t="n"/>
      <x:c r="E100" s="16" t="n"/>
      <x:c r="F100" s="16" t="n"/>
      <x:c r="G100" s="16" t="n"/>
      <x:c r="H100" s="16" t="n"/>
      <x:c r="I100" s="16" t="n"/>
      <x:c r="J100" s="16" t="n"/>
      <x:c r="K100" s="16" t="n"/>
      <x:c r="L100" s="16" t="n"/>
      <x:c r="M100" s="16" t="n"/>
      <x:c r="N100" s="16" t="n"/>
      <x:c r="O100" s="16" t="n"/>
      <x:c r="P100" s="16" t="n"/>
      <x:c r="Q100" s="16" t="n"/>
      <x:c r="R100" s="16" t="n"/>
      <x:c r="S100" s="16" t="n"/>
      <x:c r="T100" s="16" t="n">
        <x:v>0</x:v>
      </x:c>
      <x:c r="U100" s="16" t="n">
        <x:v>0</x:v>
      </x:c>
      <x:c r="V100" s="16" t="n">
        <x:v>0</x:v>
      </x:c>
      <x:c r="W100" s="16" t="n">
        <x:v>0</x:v>
      </x:c>
      <x:c r="X100" s="16" t="n">
        <x:v>0</x:v>
      </x:c>
      <x:c r="Y100" s="16" t="n">
        <x:v>0</x:v>
      </x:c>
      <x:c r="Z100" s="16" t="n">
        <x:v>0</x:v>
      </x:c>
      <x:c r="AA100" s="16" t="n">
        <x:v>0</x:v>
      </x:c>
      <x:c r="AB100" s="16" t="n">
        <x:v>0</x:v>
      </x:c>
      <x:c r="AC100" s="16" t="n">
        <x:v>16.8</x:v>
      </x:c>
      <x:c r="AD100" s="16" t="n">
        <x:v>0</x:v>
      </x:c>
      <x:c r="AE100" s="16" t="n">
        <x:v>0</x:v>
      </x:c>
      <x:c r="AF100" s="11" t="n">
        <x:v>0</x:v>
      </x:c>
      <x:c r="AG100" s="24" t="n">
        <x:v>0</x:v>
      </x:c>
    </x:row>
    <x:row r="101" s="15" customFormat="1" ht="22" customHeight="1">
      <x:c r="A101" s="6" t="n"/>
      <x:c r="B101" s="7" t="str">
        <x:f>"424850302017"</x:f>
        <x:v>424850302017</x:v>
      </x:c>
      <x:c r="C101" s="6" t="inlineStr">
        <x:is>
          <x:t xml:space="preserve">投产比</x:t>
        </x:is>
      </x:c>
      <x:c r="D101" s="11" t="n"/>
      <x:c r="E101" s="11" t="n"/>
      <x:c r="F101" s="11" t="n"/>
      <x:c r="G101" s="11" t="n"/>
      <x:c r="H101" s="11" t="n"/>
      <x:c r="I101" s="11" t="n"/>
      <x:c r="J101" s="11" t="n"/>
      <x:c r="K101" s="11" t="n"/>
      <x:c r="L101" s="11" t="n"/>
      <x:c r="M101" s="11" t="n"/>
      <x:c r="N101" s="11" t="n"/>
      <x:c r="O101" s="11" t="n"/>
      <x:c r="P101" s="11" t="n"/>
      <x:c r="Q101" s="11" t="n"/>
      <x:c r="R101" s="11" t="n"/>
      <x:c r="S101" s="11" t="n"/>
      <x:c r="T101" s="11" t="n">
        <x:v>0</x:v>
      </x:c>
      <x:c r="U101" s="11" t="n">
        <x:v>0</x:v>
      </x:c>
      <x:c r="V101" s="11" t="n">
        <x:v>0</x:v>
      </x:c>
      <x:c r="W101" s="11" t="n">
        <x:v>0</x:v>
      </x:c>
      <x:c r="X101" s="11" t="n">
        <x:v>0</x:v>
      </x:c>
      <x:c r="Y101" s="11" t="n">
        <x:v>0</x:v>
      </x:c>
      <x:c r="Z101" s="11" t="n">
        <x:v>0</x:v>
      </x:c>
      <x:c r="AA101" s="11" t="n">
        <x:v>0</x:v>
      </x:c>
      <x:c r="AB101" s="11" t="n">
        <x:v>0</x:v>
      </x:c>
      <x:c r="AC101" s="11" t="n">
        <x:v>4.44</x:v>
      </x:c>
      <x:c r="AD101" s="11" t="n">
        <x:v>0</x:v>
      </x:c>
      <x:c r="AE101" s="11" t="n">
        <x:v>0</x:v>
      </x:c>
      <x:c r="AF101" s="11" t="n">
        <x:v>0</x:v>
      </x:c>
      <x:c r="AG101" s="24" t="n">
        <x:v>0</x:v>
      </x:c>
    </x:row>
    <x:row r="102" s="15" customFormat="1" ht="22" customHeight="1">
      <x:c r="AG102" s="26" t="n"/>
    </x:row>
    <x:row r="103" s="15" customFormat="1" ht="22" customHeight="1">
      <x:c r="A103" s="4" t="inlineStr">
        <x:is>
          <x:t xml:space="preserve">图11</x:t>
        </x:is>
      </x:c>
      <x:c r="B103" s="5" t="inlineStr">
        <x:is>
          <x:t xml:space="preserve">多头香水百合大花苞</x:t>
        </x:is>
      </x:c>
      <x:c r="C103" s="4" t="inlineStr">
        <x:is>
          <x:t xml:space="preserve">推广状态</x:t>
        </x:is>
      </x:c>
      <x:c r="D103" s="6" t="inlineStr">
        <x:is>
          <x:t xml:space="preserve">推广中</x:t>
        </x:is>
      </x:c>
      <x:c r="E103" s="6" t="inlineStr">
        <x:is>
          <x:t xml:space="preserve">推广中</x:t>
        </x:is>
      </x:c>
      <x:c r="F103" s="6" t="inlineStr">
        <x:is>
          <x:t xml:space="preserve">推广中</x:t>
        </x:is>
      </x:c>
      <x:c r="G103" s="6" t="inlineStr">
        <x:is>
          <x:t xml:space="preserve">推广中</x:t>
        </x:is>
      </x:c>
      <x:c r="H103" s="6" t="inlineStr">
        <x:is>
          <x:t xml:space="preserve">推广中</x:t>
        </x:is>
      </x:c>
      <x:c r="I103" s="6" t="inlineStr">
        <x:is>
          <x:t xml:space="preserve">推广中</x:t>
        </x:is>
      </x:c>
      <x:c r="J103" s="6" t="inlineStr">
        <x:is>
          <x:t xml:space="preserve">推广中</x:t>
        </x:is>
      </x:c>
      <x:c r="K103" s="6" t="inlineStr">
        <x:is>
          <x:t xml:space="preserve">推广中</x:t>
        </x:is>
      </x:c>
      <x:c r="L103" s="6" t="inlineStr">
        <x:is>
          <x:t xml:space="preserve">推广中</x:t>
        </x:is>
      </x:c>
      <x:c r="M103" s="6" t="inlineStr">
        <x:is>
          <x:t xml:space="preserve">推广中</x:t>
        </x:is>
      </x:c>
      <x:c r="N103" s="6" t="inlineStr">
        <x:is>
          <x:t xml:space="preserve">推广中</x:t>
        </x:is>
      </x:c>
      <x:c r="O103" s="6" t="inlineStr">
        <x:is>
          <x:t xml:space="preserve">推广中</x:t>
        </x:is>
      </x:c>
      <x:c r="P103" s="6" t="inlineStr">
        <x:is>
          <x:t xml:space="preserve">推广中</x:t>
        </x:is>
      </x:c>
      <x:c r="Q103" s="6" t="inlineStr">
        <x:is>
          <x:t xml:space="preserve">推广中</x:t>
        </x:is>
      </x:c>
      <x:c r="R103" s="6" t="inlineStr">
        <x:is>
          <x:t xml:space="preserve">推广中</x:t>
        </x:is>
      </x:c>
      <x:c r="S103" s="6" t="inlineStr">
        <x:is>
          <x:t xml:space="preserve">推广中</x:t>
        </x:is>
      </x:c>
      <x:c r="T103" s="6" t="inlineStr">
        <x:is>
          <x:t xml:space="preserve">推广中</x:t>
        </x:is>
      </x:c>
      <x:c r="U103" s="6" t="inlineStr">
        <x:is>
          <x:t xml:space="preserve">推广中</x:t>
        </x:is>
      </x:c>
      <x:c r="V103" s="6" t="inlineStr">
        <x:is>
          <x:t xml:space="preserve">推广中</x:t>
        </x:is>
      </x:c>
      <x:c r="W103" s="6" t="inlineStr">
        <x:is>
          <x:t xml:space="preserve">推广中</x:t>
        </x:is>
      </x:c>
      <x:c r="X103" s="6" t="inlineStr">
        <x:is>
          <x:t xml:space="preserve">推广中</x:t>
        </x:is>
      </x:c>
      <x:c r="Y103" s="6" t="inlineStr">
        <x:is>
          <x:t xml:space="preserve">推广中</x:t>
        </x:is>
      </x:c>
      <x:c r="Z103" s="6" t="inlineStr">
        <x:is>
          <x:t xml:space="preserve">推广中</x:t>
        </x:is>
      </x:c>
      <x:c r="AA103" s="6" t="inlineStr">
        <x:is>
          <x:t xml:space="preserve">推广中</x:t>
        </x:is>
      </x:c>
      <x:c r="AB103" s="6" t="inlineStr">
        <x:is>
          <x:t xml:space="preserve">推广中</x:t>
        </x:is>
      </x:c>
      <x:c r="AC103" s="6" t="inlineStr">
        <x:is>
          <x:t xml:space="preserve">推广中</x:t>
        </x:is>
      </x:c>
      <x:c r="AD103" s="6" t="inlineStr">
        <x:is>
          <x:t xml:space="preserve">推广中</x:t>
        </x:is>
      </x:c>
      <x:c r="AE103" s="6" t="inlineStr">
        <x:is>
          <x:t xml:space="preserve">推广中</x:t>
        </x:is>
      </x:c>
      <x:c r="AF103" s="6" t="inlineStr">
        <x:is>
          <x:t xml:space="preserve">推广中</x:t>
        </x:is>
      </x:c>
      <x:c r="AG103" s="23" t="inlineStr">
        <x:is>
          <x:t xml:space="preserve">推广中</x:t>
        </x:is>
      </x:c>
    </x:row>
    <x:row r="104" s="15" customFormat="1" ht="22" customHeight="1">
      <x:c r="A104" s="6" t="n"/>
      <x:c r="B104" s="7" t="str">
        <x:f>"964743271687"</x:f>
        <x:v>964743271687</x:v>
      </x:c>
      <x:c r="C104" s="6" t="inlineStr">
        <x:is>
          <x:t xml:space="preserve">当日动作</x:t>
        </x:is>
      </x:c>
      <x:c r="D104" s="6" t="n"/>
      <x:c r="E104" s="6" t="n"/>
      <x:c r="F104" s="6" t="n"/>
      <x:c r="G104" s="6" t="n"/>
      <x:c r="H104" s="6" t="n"/>
      <x:c r="I104" s="6" t="n"/>
      <x:c r="J104" s="6" t="n"/>
      <x:c r="K104" s="6" t="n"/>
      <x:c r="L104" s="6" t="n"/>
      <x:c r="M104" s="6" t="n"/>
      <x:c r="N104" s="6" t="n"/>
      <x:c r="O104" s="6" t="n"/>
      <x:c r="P104" s="6" t="n"/>
      <x:c r="Q104" s="6" t="n"/>
      <x:c r="R104" s="6" t="n"/>
      <x:c r="S104" s="6" t="n"/>
      <x:c r="T104" s="6" t="n"/>
      <x:c r="U104" s="6" t="n"/>
      <x:c r="V104" s="6" t="n"/>
      <x:c r="W104" s="6" t="n"/>
      <x:c r="X104" s="6" t="n"/>
      <x:c r="Y104" s="8" t="inlineStr">
        <x:is>
          <x:t xml:space="preserve">6月22日已改标题，点击率高但未成交，继续看转化</x:t>
        </x:is>
      </x:c>
      <x:c r="Z104" s="6" t="inlineStr">
        <x:is>
          <x:t xml:space="preserve">6月23日原始表：有点击未成交，先观察承接</x:t>
        </x:is>
      </x:c>
      <x:c r="AA104" s="6" t="inlineStr">
        <x:is>
          <x:t xml:space="preserve">6月24日原始表：有点击未成交，先看承接</x:t>
        </x:is>
      </x:c>
      <x:c r="AB104" s="6" t="inlineStr">
        <x:is>
          <x:t xml:space="preserve">6月25日完整表：有点击未成交，先看承接</x:t>
        </x:is>
      </x:c>
      <x:c r="AC104" s="6" t="inlineStr">
        <x:is>
          <x:t xml:space="preserve">6.26完整表：有点击未成交，先看承接</x:t>
        </x:is>
      </x:c>
      <x:c r="AD104" s="6" t="inlineStr">
        <x:is>
          <x:t xml:space="preserve">6.27完整表：有点击未成交，先看承接</x:t>
        </x:is>
      </x:c>
      <x:c r="AE104" s="6" t="inlineStr">
        <x:is>
          <x:t xml:space="preserve">6.28完整表：已有1单，投产4.30低于6，先看承接</x:t>
        </x:is>
      </x:c>
      <x:c r="AF104" s="6" t="inlineStr">
        <x:is>
          <x:t xml:space="preserve">6.29完整表：样本少，先观察</x:t>
        </x:is>
      </x:c>
      <x:c r="AG104" s="23" t="inlineStr">
        <x:is>
          <x:t xml:space="preserve">6.30 16:34实时：花费0.56｜成交0.00｜ROI 0.00，先记录观察</x:t>
        </x:is>
      </x:c>
    </x:row>
    <x:row r="105" s="15" customFormat="1" ht="22" customHeight="1">
      <x:c r="A105" s="6" t="n"/>
      <x:c r="B105" s="7" t="str">
        <x:f>"964743271687"</x:f>
        <x:v>964743271687</x:v>
      </x:c>
      <x:c r="C105" s="6" t="inlineStr">
        <x:is>
          <x:t xml:space="preserve">曝光量</x:t>
        </x:is>
      </x:c>
      <x:c r="D105" s="6" t="n"/>
      <x:c r="E105" s="6" t="n"/>
      <x:c r="F105" s="6" t="n"/>
      <x:c r="G105" s="6" t="n"/>
      <x:c r="H105" s="6" t="n"/>
      <x:c r="I105" s="6" t="n"/>
      <x:c r="J105" s="6" t="n"/>
      <x:c r="K105" s="6" t="n"/>
      <x:c r="L105" s="6" t="n"/>
      <x:c r="M105" s="6" t="n"/>
      <x:c r="N105" s="6" t="n"/>
      <x:c r="O105" s="6" t="n"/>
      <x:c r="P105" s="6" t="n"/>
      <x:c r="Q105" s="6" t="n"/>
      <x:c r="R105" s="6" t="n"/>
      <x:c r="S105" s="6" t="n"/>
      <x:c r="T105" s="6" t="n">
        <x:v>466</x:v>
      </x:c>
      <x:c r="U105" s="6" t="n">
        <x:v>208</x:v>
      </x:c>
      <x:c r="V105" s="6" t="n">
        <x:v>81</x:v>
      </x:c>
      <x:c r="W105" s="6" t="n">
        <x:v>81</x:v>
      </x:c>
      <x:c r="X105" s="6" t="n">
        <x:v>70</x:v>
      </x:c>
      <x:c r="Y105" s="6" t="n">
        <x:v>75</x:v>
      </x:c>
      <x:c r="Z105" s="6" t="n">
        <x:v>100</x:v>
      </x:c>
      <x:c r="AA105" s="6" t="n">
        <x:v>144</x:v>
      </x:c>
      <x:c r="AB105" s="6" t="n">
        <x:v>108</x:v>
      </x:c>
      <x:c r="AC105" s="6" t="n">
        <x:v>112</x:v>
      </x:c>
      <x:c r="AD105" s="6" t="n">
        <x:v>102</x:v>
      </x:c>
      <x:c r="AE105" s="6" t="n">
        <x:v>144</x:v>
      </x:c>
      <x:c r="AF105" s="11" t="n">
        <x:v>148</x:v>
      </x:c>
      <x:c r="AG105" s="24" t="n">
        <x:v>56</x:v>
      </x:c>
    </x:row>
    <x:row r="106" s="15" customFormat="1" ht="22" customHeight="1">
      <x:c r="A106" s="6" t="n"/>
      <x:c r="B106" s="7" t="str">
        <x:f>"964743271687"</x:f>
        <x:v>964743271687</x:v>
      </x:c>
      <x:c r="C106" s="6" t="inlineStr">
        <x:is>
          <x:t xml:space="preserve">点击量</x:t>
        </x:is>
      </x:c>
      <x:c r="D106" s="6" t="n"/>
      <x:c r="E106" s="6" t="n"/>
      <x:c r="F106" s="6" t="n"/>
      <x:c r="G106" s="6" t="n"/>
      <x:c r="H106" s="6" t="n"/>
      <x:c r="I106" s="6" t="n"/>
      <x:c r="J106" s="6" t="n"/>
      <x:c r="K106" s="6" t="n"/>
      <x:c r="L106" s="6" t="n"/>
      <x:c r="M106" s="6" t="n"/>
      <x:c r="N106" s="6" t="n"/>
      <x:c r="O106" s="6" t="n"/>
      <x:c r="P106" s="6" t="n"/>
      <x:c r="Q106" s="6" t="n"/>
      <x:c r="R106" s="6" t="n"/>
      <x:c r="S106" s="6" t="n"/>
      <x:c r="T106" s="6" t="n">
        <x:v>33</x:v>
      </x:c>
      <x:c r="U106" s="6" t="n">
        <x:v>14</x:v>
      </x:c>
      <x:c r="V106" s="6" t="n">
        <x:v>4</x:v>
      </x:c>
      <x:c r="W106" s="6" t="n">
        <x:v>4</x:v>
      </x:c>
      <x:c r="X106" s="6" t="n">
        <x:v>3</x:v>
      </x:c>
      <x:c r="Y106" s="6" t="n">
        <x:v>9</x:v>
      </x:c>
      <x:c r="Z106" s="6" t="n">
        <x:v>5</x:v>
      </x:c>
      <x:c r="AA106" s="6" t="n">
        <x:v>10</x:v>
      </x:c>
      <x:c r="AB106" s="6" t="n">
        <x:v>3</x:v>
      </x:c>
      <x:c r="AC106" s="6" t="n">
        <x:v>6</x:v>
      </x:c>
      <x:c r="AD106" s="6" t="n">
        <x:v>4</x:v>
      </x:c>
      <x:c r="AE106" s="6" t="n">
        <x:v>8</x:v>
      </x:c>
      <x:c r="AF106" s="11" t="n">
        <x:v>12</x:v>
      </x:c>
      <x:c r="AG106" s="24" t="n">
        <x:v>3</x:v>
      </x:c>
    </x:row>
    <x:row r="107" s="15" customFormat="1" ht="22" customHeight="1">
      <x:c r="A107" s="6" t="n"/>
      <x:c r="B107" s="7" t="str">
        <x:f>"964743271687"</x:f>
        <x:v>964743271687</x:v>
      </x:c>
      <x:c r="C107" s="6" t="inlineStr">
        <x:is>
          <x:t xml:space="preserve">点击率</x:t>
        </x:is>
      </x:c>
      <x:c r="D107" s="9" t="n"/>
      <x:c r="E107" s="9" t="n"/>
      <x:c r="F107" s="9" t="n"/>
      <x:c r="G107" s="9" t="n"/>
      <x:c r="H107" s="9" t="n"/>
      <x:c r="I107" s="9" t="n"/>
      <x:c r="J107" s="9" t="n"/>
      <x:c r="K107" s="9" t="n"/>
      <x:c r="L107" s="9" t="n"/>
      <x:c r="M107" s="9" t="n"/>
      <x:c r="N107" s="9" t="n"/>
      <x:c r="O107" s="9" t="n"/>
      <x:c r="P107" s="9" t="n"/>
      <x:c r="Q107" s="9" t="n"/>
      <x:c r="R107" s="9" t="n"/>
      <x:c r="S107" s="9" t="n"/>
      <x:c r="T107" s="9" t="n">
        <x:v>0.0708</x:v>
      </x:c>
      <x:c r="U107" s="9" t="n">
        <x:v>0.0673</x:v>
      </x:c>
      <x:c r="V107" s="9" t="n">
        <x:v>0.0494</x:v>
      </x:c>
      <x:c r="W107" s="9" t="n">
        <x:v>0.0494</x:v>
      </x:c>
      <x:c r="X107" s="9" t="n">
        <x:v>0.0429</x:v>
      </x:c>
      <x:c r="Y107" s="9" t="n">
        <x:v>0.12</x:v>
      </x:c>
      <x:c r="Z107" s="9" t="n">
        <x:v>0.05</x:v>
      </x:c>
      <x:c r="AA107" s="9" t="n">
        <x:v>0.0694</x:v>
      </x:c>
      <x:c r="AB107" s="9" t="n">
        <x:v>0.0278</x:v>
      </x:c>
      <x:c r="AC107" s="9" t="n">
        <x:v>0.0536</x:v>
      </x:c>
      <x:c r="AD107" s="9" t="n">
        <x:v>0.0392</x:v>
      </x:c>
      <x:c r="AE107" s="9" t="n">
        <x:v>0.0556</x:v>
      </x:c>
      <x:c r="AF107" s="9" t="n">
        <x:v>0.08108108108108109</x:v>
      </x:c>
      <x:c r="AG107" s="25" t="n">
        <x:v>0.05357142857142857</x:v>
      </x:c>
    </x:row>
    <x:row r="108" s="15" customFormat="1" ht="22" customHeight="1">
      <x:c r="A108" s="6" t="n"/>
      <x:c r="B108" s="7" t="str">
        <x:f>"964743271687"</x:f>
        <x:v>964743271687</x:v>
      </x:c>
      <x:c r="C108" s="6" t="inlineStr">
        <x:is>
          <x:t xml:space="preserve">点击转化率</x:t>
        </x:is>
      </x:c>
      <x:c r="D108" s="9" t="n"/>
      <x:c r="E108" s="9" t="n"/>
      <x:c r="F108" s="9" t="n"/>
      <x:c r="G108" s="9" t="n"/>
      <x:c r="H108" s="9" t="n"/>
      <x:c r="I108" s="9" t="n"/>
      <x:c r="J108" s="9" t="n"/>
      <x:c r="K108" s="9" t="n"/>
      <x:c r="L108" s="9" t="n"/>
      <x:c r="M108" s="9" t="n"/>
      <x:c r="N108" s="9" t="n"/>
      <x:c r="O108" s="9" t="n"/>
      <x:c r="P108" s="9" t="n"/>
      <x:c r="Q108" s="9" t="n"/>
      <x:c r="R108" s="9" t="n"/>
      <x:c r="S108" s="9" t="n"/>
      <x:c r="T108" s="9" t="n">
        <x:v>0.0606</x:v>
      </x:c>
      <x:c r="U108" s="9" t="n">
        <x:v>0.1429</x:v>
      </x:c>
      <x:c r="V108" s="9" t="n">
        <x:v>0.25</x:v>
      </x:c>
      <x:c r="W108" s="9" t="n">
        <x:v>0</x:v>
      </x:c>
      <x:c r="X108" s="9" t="n">
        <x:v>0</x:v>
      </x:c>
      <x:c r="Y108" s="9" t="n">
        <x:v>0</x:v>
      </x:c>
      <x:c r="Z108" s="9" t="n">
        <x:v>0</x:v>
      </x:c>
      <x:c r="AA108" s="9" t="n">
        <x:v>0</x:v>
      </x:c>
      <x:c r="AB108" s="9" t="n">
        <x:v>0</x:v>
      </x:c>
      <x:c r="AC108" s="9" t="n">
        <x:v>0</x:v>
      </x:c>
      <x:c r="AD108" s="9" t="n">
        <x:v>0</x:v>
      </x:c>
      <x:c r="AE108" s="9" t="n">
        <x:v>0.125</x:v>
      </x:c>
      <x:c r="AF108" s="9" t="n">
        <x:v>0.08333333333333333</x:v>
      </x:c>
      <x:c r="AG108" s="25" t="n">
        <x:v>0</x:v>
      </x:c>
    </x:row>
    <x:row r="109" s="15" customFormat="1" ht="22" customHeight="1">
      <x:c r="A109" s="6" t="n"/>
      <x:c r="B109" s="7" t="str">
        <x:f>"964743271687"</x:f>
        <x:v>964743271687</x:v>
      </x:c>
      <x:c r="C109" s="6" t="inlineStr">
        <x:is>
          <x:t xml:space="preserve">成交笔数</x:t>
        </x:is>
      </x:c>
      <x:c r="D109" s="6" t="n"/>
      <x:c r="E109" s="6" t="n"/>
      <x:c r="F109" s="6" t="n"/>
      <x:c r="G109" s="6" t="n"/>
      <x:c r="H109" s="6" t="n"/>
      <x:c r="I109" s="6" t="n"/>
      <x:c r="J109" s="6" t="n"/>
      <x:c r="K109" s="6" t="n"/>
      <x:c r="L109" s="6" t="n"/>
      <x:c r="M109" s="6" t="n"/>
      <x:c r="N109" s="6" t="n"/>
      <x:c r="O109" s="6" t="n"/>
      <x:c r="P109" s="6" t="n"/>
      <x:c r="Q109" s="6" t="n"/>
      <x:c r="R109" s="6" t="n"/>
      <x:c r="S109" s="6" t="n"/>
      <x:c r="T109" s="6" t="n">
        <x:v>2</x:v>
      </x:c>
      <x:c r="U109" s="6" t="n">
        <x:v>2</x:v>
      </x:c>
      <x:c r="V109" s="6" t="n">
        <x:v>1</x:v>
      </x:c>
      <x:c r="W109" s="6" t="n">
        <x:v>0</x:v>
      </x:c>
      <x:c r="X109" s="6" t="n">
        <x:v>0</x:v>
      </x:c>
      <x:c r="Y109" s="6" t="n">
        <x:v>0</x:v>
      </x:c>
      <x:c r="Z109" s="6" t="n">
        <x:v>0</x:v>
      </x:c>
      <x:c r="AA109" s="6" t="n">
        <x:v>0</x:v>
      </x:c>
      <x:c r="AB109" s="6" t="n">
        <x:v>0</x:v>
      </x:c>
      <x:c r="AC109" s="6" t="n">
        <x:v>0</x:v>
      </x:c>
      <x:c r="AD109" s="6" t="n">
        <x:v>0</x:v>
      </x:c>
      <x:c r="AE109" s="6" t="n">
        <x:v>1</x:v>
      </x:c>
      <x:c r="AF109" s="11" t="n">
        <x:v>1</x:v>
      </x:c>
      <x:c r="AG109" s="24" t="n">
        <x:v>0</x:v>
      </x:c>
    </x:row>
    <x:row r="110" s="15" customFormat="1" ht="22" customHeight="1">
      <x:c r="A110" s="6" t="n"/>
      <x:c r="B110" s="7" t="str">
        <x:f>"964743271687"</x:f>
        <x:v>964743271687</x:v>
      </x:c>
      <x:c r="C110" s="6" t="inlineStr">
        <x:is>
          <x:t xml:space="preserve">成交金额</x:t>
        </x:is>
      </x:c>
      <x:c r="D110" s="16" t="n"/>
      <x:c r="E110" s="16" t="n"/>
      <x:c r="F110" s="16" t="n"/>
      <x:c r="G110" s="16" t="n"/>
      <x:c r="H110" s="16" t="n"/>
      <x:c r="I110" s="16" t="n"/>
      <x:c r="J110" s="16" t="n"/>
      <x:c r="K110" s="16" t="n"/>
      <x:c r="L110" s="16" t="n"/>
      <x:c r="M110" s="16" t="n"/>
      <x:c r="N110" s="16" t="n"/>
      <x:c r="O110" s="16" t="n"/>
      <x:c r="P110" s="16" t="n"/>
      <x:c r="Q110" s="16" t="n"/>
      <x:c r="R110" s="16" t="n"/>
      <x:c r="S110" s="16" t="n"/>
      <x:c r="T110" s="16" t="n">
        <x:v>25.54</x:v>
      </x:c>
      <x:c r="U110" s="16" t="n">
        <x:v>41.64</x:v>
      </x:c>
      <x:c r="V110" s="16" t="n">
        <x:v>13.66</x:v>
      </x:c>
      <x:c r="W110" s="16" t="n">
        <x:v>0</x:v>
      </x:c>
      <x:c r="X110" s="16" t="n">
        <x:v>0</x:v>
      </x:c>
      <x:c r="Y110" s="16" t="n">
        <x:v>0</x:v>
      </x:c>
      <x:c r="Z110" s="16" t="n">
        <x:v>0</x:v>
      </x:c>
      <x:c r="AA110" s="16" t="n">
        <x:v>0</x:v>
      </x:c>
      <x:c r="AB110" s="16" t="n">
        <x:v>0</x:v>
      </x:c>
      <x:c r="AC110" s="16" t="n">
        <x:v>0</x:v>
      </x:c>
      <x:c r="AD110" s="16" t="n">
        <x:v>0</x:v>
      </x:c>
      <x:c r="AE110" s="16" t="n">
        <x:v>13.66</x:v>
      </x:c>
      <x:c r="AF110" s="11" t="n">
        <x:v>13.66</x:v>
      </x:c>
      <x:c r="AG110" s="24" t="n">
        <x:v>0</x:v>
      </x:c>
    </x:row>
    <x:row r="111" s="15" customFormat="1" ht="22" customHeight="1">
      <x:c r="A111" s="6" t="n"/>
      <x:c r="B111" s="7" t="str">
        <x:f>"964743271687"</x:f>
        <x:v>964743271687</x:v>
      </x:c>
      <x:c r="C111" s="6" t="inlineStr">
        <x:is>
          <x:t xml:space="preserve">投产比</x:t>
        </x:is>
      </x:c>
      <x:c r="D111" s="11" t="n"/>
      <x:c r="E111" s="11" t="n"/>
      <x:c r="F111" s="11" t="n"/>
      <x:c r="G111" s="11" t="n"/>
      <x:c r="H111" s="11" t="n"/>
      <x:c r="I111" s="11" t="n"/>
      <x:c r="J111" s="11" t="n"/>
      <x:c r="K111" s="11" t="n"/>
      <x:c r="L111" s="11" t="n"/>
      <x:c r="M111" s="11" t="n"/>
      <x:c r="N111" s="11" t="n"/>
      <x:c r="O111" s="11" t="n"/>
      <x:c r="P111" s="11" t="n"/>
      <x:c r="Q111" s="11" t="n"/>
      <x:c r="R111" s="11" t="n"/>
      <x:c r="S111" s="11" t="n"/>
      <x:c r="T111" s="11" t="n">
        <x:v>4.28</x:v>
      </x:c>
      <x:c r="U111" s="11" t="n">
        <x:v>6.21</x:v>
      </x:c>
      <x:c r="V111" s="11" t="n">
        <x:v>4.31</x:v>
      </x:c>
      <x:c r="W111" s="11" t="n">
        <x:v>0</x:v>
      </x:c>
      <x:c r="X111" s="11" t="n">
        <x:v>0</x:v>
      </x:c>
      <x:c r="Y111" s="11" t="n">
        <x:v>0</x:v>
      </x:c>
      <x:c r="Z111" s="11" t="n">
        <x:v>0</x:v>
      </x:c>
      <x:c r="AA111" s="11" t="n">
        <x:v>0</x:v>
      </x:c>
      <x:c r="AB111" s="11" t="n">
        <x:v>0</x:v>
      </x:c>
      <x:c r="AC111" s="11" t="n">
        <x:v>0</x:v>
      </x:c>
      <x:c r="AD111" s="11" t="n">
        <x:v>0</x:v>
      </x:c>
      <x:c r="AE111" s="11" t="n">
        <x:v>4.3</x:v>
      </x:c>
      <x:c r="AF111" s="11" t="n">
        <x:v>4.31</x:v>
      </x:c>
      <x:c r="AG111" s="24" t="n">
        <x:v>0</x:v>
      </x:c>
    </x:row>
    <x:row r="112" s="15" customFormat="1" ht="22" customHeight="1">
      <x:c r="AG112" s="26" t="n"/>
    </x:row>
    <x:row r="113" s="15" customFormat="1" ht="22" customHeight="1">
      <x:c r="A113" s="4" t="inlineStr">
        <x:is>
          <x:t xml:space="preserve">图12</x:t>
        </x:is>
      </x:c>
      <x:c r="B113" s="5" t="inlineStr">
        <x:is>
          <x:t xml:space="preserve">黄粉白多色水养插瓶</x:t>
        </x:is>
      </x:c>
      <x:c r="C113" s="4" t="inlineStr">
        <x:is>
          <x:t xml:space="preserve">推广状态</x:t>
        </x:is>
      </x:c>
      <x:c r="D113" s="6" t="inlineStr">
        <x:is>
          <x:t xml:space="preserve">推广中</x:t>
        </x:is>
      </x:c>
      <x:c r="E113" s="6" t="inlineStr">
        <x:is>
          <x:t xml:space="preserve">推广中</x:t>
        </x:is>
      </x:c>
      <x:c r="F113" s="6" t="inlineStr">
        <x:is>
          <x:t xml:space="preserve">推广中</x:t>
        </x:is>
      </x:c>
      <x:c r="G113" s="6" t="inlineStr">
        <x:is>
          <x:t xml:space="preserve">推广中</x:t>
        </x:is>
      </x:c>
      <x:c r="H113" s="6" t="inlineStr">
        <x:is>
          <x:t xml:space="preserve">推广中</x:t>
        </x:is>
      </x:c>
      <x:c r="I113" s="6" t="inlineStr">
        <x:is>
          <x:t xml:space="preserve">推广中</x:t>
        </x:is>
      </x:c>
      <x:c r="J113" s="6" t="inlineStr">
        <x:is>
          <x:t xml:space="preserve">推广中</x:t>
        </x:is>
      </x:c>
      <x:c r="K113" s="6" t="inlineStr">
        <x:is>
          <x:t xml:space="preserve">推广中</x:t>
        </x:is>
      </x:c>
      <x:c r="L113" s="6" t="inlineStr">
        <x:is>
          <x:t xml:space="preserve">推广中</x:t>
        </x:is>
      </x:c>
      <x:c r="M113" s="6" t="inlineStr">
        <x:is>
          <x:t xml:space="preserve">推广中</x:t>
        </x:is>
      </x:c>
      <x:c r="N113" s="6" t="inlineStr">
        <x:is>
          <x:t xml:space="preserve">推广中</x:t>
        </x:is>
      </x:c>
      <x:c r="O113" s="6" t="inlineStr">
        <x:is>
          <x:t xml:space="preserve">推广中</x:t>
        </x:is>
      </x:c>
      <x:c r="P113" s="6" t="inlineStr">
        <x:is>
          <x:t xml:space="preserve">推广中</x:t>
        </x:is>
      </x:c>
      <x:c r="Q113" s="6" t="inlineStr">
        <x:is>
          <x:t xml:space="preserve">推广中</x:t>
        </x:is>
      </x:c>
      <x:c r="R113" s="6" t="inlineStr">
        <x:is>
          <x:t xml:space="preserve">推广中</x:t>
        </x:is>
      </x:c>
      <x:c r="S113" s="6" t="inlineStr">
        <x:is>
          <x:t xml:space="preserve">推广中</x:t>
        </x:is>
      </x:c>
      <x:c r="T113" s="6" t="inlineStr">
        <x:is>
          <x:t xml:space="preserve">推广中</x:t>
        </x:is>
      </x:c>
      <x:c r="U113" s="6" t="inlineStr">
        <x:is>
          <x:t xml:space="preserve">推广中</x:t>
        </x:is>
      </x:c>
      <x:c r="V113" s="6" t="inlineStr">
        <x:is>
          <x:t xml:space="preserve">推广中</x:t>
        </x:is>
      </x:c>
      <x:c r="W113" s="6" t="inlineStr">
        <x:is>
          <x:t xml:space="preserve">推广中</x:t>
        </x:is>
      </x:c>
      <x:c r="X113" s="6" t="inlineStr">
        <x:is>
          <x:t xml:space="preserve">推广中</x:t>
        </x:is>
      </x:c>
      <x:c r="Y113" s="6" t="inlineStr">
        <x:is>
          <x:t xml:space="preserve">推广中</x:t>
        </x:is>
      </x:c>
      <x:c r="Z113" s="6" t="inlineStr">
        <x:is>
          <x:t xml:space="preserve">推广中</x:t>
        </x:is>
      </x:c>
      <x:c r="AA113" s="6" t="inlineStr">
        <x:is>
          <x:t xml:space="preserve">推广中</x:t>
        </x:is>
      </x:c>
      <x:c r="AB113" s="6" t="inlineStr">
        <x:is>
          <x:t xml:space="preserve">推广中</x:t>
        </x:is>
      </x:c>
      <x:c r="AC113" s="6" t="inlineStr">
        <x:is>
          <x:t xml:space="preserve">推广中</x:t>
        </x:is>
      </x:c>
      <x:c r="AD113" s="6" t="inlineStr">
        <x:is>
          <x:t xml:space="preserve">推广中</x:t>
        </x:is>
      </x:c>
      <x:c r="AE113" s="6" t="inlineStr">
        <x:is>
          <x:t xml:space="preserve">推广中</x:t>
        </x:is>
      </x:c>
      <x:c r="AF113" s="6" t="inlineStr">
        <x:is>
          <x:t xml:space="preserve">推广中</x:t>
        </x:is>
      </x:c>
      <x:c r="AG113" s="23" t="inlineStr">
        <x:is>
          <x:t xml:space="preserve">推广中</x:t>
        </x:is>
      </x:c>
    </x:row>
    <x:row r="114" s="15" customFormat="1" ht="22" customHeight="1">
      <x:c r="A114" s="6" t="n"/>
      <x:c r="B114" s="7" t="str">
        <x:f>"964728016609"</x:f>
        <x:v>964728016609</x:v>
      </x:c>
      <x:c r="C114" s="6" t="inlineStr">
        <x:is>
          <x:t xml:space="preserve">当日动作</x:t>
        </x:is>
      </x:c>
      <x:c r="D114" s="6" t="n"/>
      <x:c r="E114" s="6" t="n"/>
      <x:c r="F114" s="6" t="n"/>
      <x:c r="G114" s="6" t="n"/>
      <x:c r="H114" s="6" t="n"/>
      <x:c r="I114" s="6" t="n"/>
      <x:c r="J114" s="6" t="n"/>
      <x:c r="K114" s="6" t="n"/>
      <x:c r="L114" s="6" t="n"/>
      <x:c r="M114" s="6" t="n"/>
      <x:c r="N114" s="6" t="n"/>
      <x:c r="O114" s="6" t="n"/>
      <x:c r="P114" s="6" t="n"/>
      <x:c r="Q114" s="6" t="n"/>
      <x:c r="R114" s="6" t="n"/>
      <x:c r="S114" s="6" t="n"/>
      <x:c r="T114" s="6" t="n"/>
      <x:c r="U114" s="6" t="n"/>
      <x:c r="V114" s="6" t="n"/>
      <x:c r="W114" s="6" t="n"/>
      <x:c r="X114" s="6" t="n"/>
      <x:c r="Y114" s="8" t="inlineStr">
        <x:is>
          <x:t xml:space="preserve">6月22日已改标题，投产维持6.00，继续观察</x:t>
        </x:is>
      </x:c>
      <x:c r="Z114" s="6" t="inlineStr">
        <x:is>
          <x:t xml:space="preserve">6月23日原始表：已有2单，投产4.30低于6，先观察不急调</x:t>
        </x:is>
      </x:c>
      <x:c r="AA114" s="6" t="inlineStr">
        <x:is>
          <x:t xml:space="preserve">6月24日原始表：已有3单，投产4.29低于6，控量观察</x:t>
        </x:is>
      </x:c>
      <x:c r="AB114" s="6" t="inlineStr">
        <x:is>
          <x:t xml:space="preserve">6月25日完整表：有点击未成交，先看承接</x:t>
        </x:is>
      </x:c>
      <x:c r="AC114" s="6" t="inlineStr">
        <x:is>
          <x:t xml:space="preserve">6.26完整表：已有2单，投产4.29低于6，先看承接</x:t>
        </x:is>
      </x:c>
      <x:c r="AD114" s="6" t="inlineStr">
        <x:is>
          <x:t xml:space="preserve">6.27完整表：已有1单，投产4.30低于6，先看承接</x:t>
        </x:is>
      </x:c>
      <x:c r="AE114" s="6" t="inlineStr">
        <x:is>
          <x:t xml:space="preserve">6.28完整表：有点击未成交，先看承接</x:t>
        </x:is>
      </x:c>
      <x:c r="AF114" s="6" t="inlineStr">
        <x:is>
          <x:t xml:space="preserve">6.29完整表：低于保本；6.30已按3%-5%上调目标投产控花费</x:t>
        </x:is>
      </x:c>
      <x:c r="AG114" s="23" t="inlineStr">
        <x:is>
          <x:t xml:space="preserve">6.30 16:34实时：花费0.77｜成交0.00｜ROI 0.00，先记录观察</x:t>
        </x:is>
      </x:c>
    </x:row>
    <x:row r="115" s="15" customFormat="1" ht="22" customHeight="1">
      <x:c r="A115" s="6" t="n"/>
      <x:c r="B115" s="7" t="str">
        <x:f>"964728016609"</x:f>
        <x:v>964728016609</x:v>
      </x:c>
      <x:c r="C115" s="6" t="inlineStr">
        <x:is>
          <x:t xml:space="preserve">曝光量</x:t>
        </x:is>
      </x:c>
      <x:c r="D115" s="6" t="n"/>
      <x:c r="E115" s="6" t="n"/>
      <x:c r="F115" s="6" t="n"/>
      <x:c r="G115" s="6" t="n"/>
      <x:c r="H115" s="6" t="n"/>
      <x:c r="I115" s="6" t="n"/>
      <x:c r="J115" s="6" t="n"/>
      <x:c r="K115" s="6" t="n"/>
      <x:c r="L115" s="6" t="n"/>
      <x:c r="M115" s="6" t="n"/>
      <x:c r="N115" s="6" t="n"/>
      <x:c r="O115" s="6" t="n"/>
      <x:c r="P115" s="6" t="n"/>
      <x:c r="Q115" s="6" t="n"/>
      <x:c r="R115" s="6" t="n"/>
      <x:c r="S115" s="6" t="n"/>
      <x:c r="T115" s="6" t="n">
        <x:v>132</x:v>
      </x:c>
      <x:c r="U115" s="6" t="n">
        <x:v>122</x:v>
      </x:c>
      <x:c r="V115" s="6" t="n">
        <x:v>78</x:v>
      </x:c>
      <x:c r="W115" s="6" t="n">
        <x:v>95</x:v>
      </x:c>
      <x:c r="X115" s="6" t="n">
        <x:v>158</x:v>
      </x:c>
      <x:c r="Y115" s="6" t="n">
        <x:v>172</x:v>
      </x:c>
      <x:c r="Z115" s="6" t="n">
        <x:v>192</x:v>
      </x:c>
      <x:c r="AA115" s="6" t="n">
        <x:v>340</x:v>
      </x:c>
      <x:c r="AB115" s="6" t="n">
        <x:v>292</x:v>
      </x:c>
      <x:c r="AC115" s="6" t="n">
        <x:v>272</x:v>
      </x:c>
      <x:c r="AD115" s="6" t="n">
        <x:v>320</x:v>
      </x:c>
      <x:c r="AE115" s="6" t="n">
        <x:v>214</x:v>
      </x:c>
      <x:c r="AF115" s="11" t="n">
        <x:v>151</x:v>
      </x:c>
      <x:c r="AG115" s="24" t="n">
        <x:v>79</x:v>
      </x:c>
    </x:row>
    <x:row r="116" s="15" customFormat="1" ht="22" customHeight="1">
      <x:c r="A116" s="6" t="n"/>
      <x:c r="B116" s="7" t="str">
        <x:f>"964728016609"</x:f>
        <x:v>964728016609</x:v>
      </x:c>
      <x:c r="C116" s="6" t="inlineStr">
        <x:is>
          <x:t xml:space="preserve">点击量</x:t>
        </x:is>
      </x:c>
      <x:c r="D116" s="6" t="n"/>
      <x:c r="E116" s="6" t="n"/>
      <x:c r="F116" s="6" t="n"/>
      <x:c r="G116" s="6" t="n"/>
      <x:c r="H116" s="6" t="n"/>
      <x:c r="I116" s="6" t="n"/>
      <x:c r="J116" s="6" t="n"/>
      <x:c r="K116" s="6" t="n"/>
      <x:c r="L116" s="6" t="n"/>
      <x:c r="M116" s="6" t="n"/>
      <x:c r="N116" s="6" t="n"/>
      <x:c r="O116" s="6" t="n"/>
      <x:c r="P116" s="6" t="n"/>
      <x:c r="Q116" s="6" t="n"/>
      <x:c r="R116" s="6" t="n"/>
      <x:c r="S116" s="6" t="n"/>
      <x:c r="T116" s="6" t="n">
        <x:v>9</x:v>
      </x:c>
      <x:c r="U116" s="6" t="n">
        <x:v>7</x:v>
      </x:c>
      <x:c r="V116" s="6" t="n">
        <x:v>10</x:v>
      </x:c>
      <x:c r="W116" s="6" t="n">
        <x:v>8</x:v>
      </x:c>
      <x:c r="X116" s="6" t="n">
        <x:v>17</x:v>
      </x:c>
      <x:c r="Y116" s="6" t="n">
        <x:v>16</x:v>
      </x:c>
      <x:c r="Z116" s="6" t="n">
        <x:v>16</x:v>
      </x:c>
      <x:c r="AA116" s="6" t="n">
        <x:v>25</x:v>
      </x:c>
      <x:c r="AB116" s="6" t="n">
        <x:v>28</x:v>
      </x:c>
      <x:c r="AC116" s="6" t="n">
        <x:v>11</x:v>
      </x:c>
      <x:c r="AD116" s="6" t="n">
        <x:v>16</x:v>
      </x:c>
      <x:c r="AE116" s="6" t="n">
        <x:v>11</x:v>
      </x:c>
      <x:c r="AF116" s="11" t="n">
        <x:v>9</x:v>
      </x:c>
      <x:c r="AG116" s="24" t="n">
        <x:v>7</x:v>
      </x:c>
    </x:row>
    <x:row r="117" s="15" customFormat="1" ht="22" customHeight="1">
      <x:c r="A117" s="6" t="n"/>
      <x:c r="B117" s="7" t="str">
        <x:f>"964728016609"</x:f>
        <x:v>964728016609</x:v>
      </x:c>
      <x:c r="C117" s="6" t="inlineStr">
        <x:is>
          <x:t xml:space="preserve">点击率</x:t>
        </x:is>
      </x:c>
      <x:c r="D117" s="9" t="n"/>
      <x:c r="E117" s="9" t="n"/>
      <x:c r="F117" s="9" t="n"/>
      <x:c r="G117" s="9" t="n"/>
      <x:c r="H117" s="9" t="n"/>
      <x:c r="I117" s="9" t="n"/>
      <x:c r="J117" s="9" t="n"/>
      <x:c r="K117" s="9" t="n"/>
      <x:c r="L117" s="9" t="n"/>
      <x:c r="M117" s="9" t="n"/>
      <x:c r="N117" s="9" t="n"/>
      <x:c r="O117" s="9" t="n"/>
      <x:c r="P117" s="9" t="n"/>
      <x:c r="Q117" s="9" t="n"/>
      <x:c r="R117" s="9" t="n"/>
      <x:c r="S117" s="9" t="n"/>
      <x:c r="T117" s="9" t="n">
        <x:v>0.0682</x:v>
      </x:c>
      <x:c r="U117" s="9" t="n">
        <x:v>0.0574</x:v>
      </x:c>
      <x:c r="V117" s="9" t="n">
        <x:v>0.1282</x:v>
      </x:c>
      <x:c r="W117" s="9" t="n">
        <x:v>0.0842</x:v>
      </x:c>
      <x:c r="X117" s="9" t="n">
        <x:v>0.1076</x:v>
      </x:c>
      <x:c r="Y117" s="9" t="n">
        <x:v>0.093</x:v>
      </x:c>
      <x:c r="Z117" s="9" t="n">
        <x:v>0.0833</x:v>
      </x:c>
      <x:c r="AA117" s="9" t="n">
        <x:v>0.0735</x:v>
      </x:c>
      <x:c r="AB117" s="9" t="n">
        <x:v>0.0959</x:v>
      </x:c>
      <x:c r="AC117" s="9" t="n">
        <x:v>0.0404</x:v>
      </x:c>
      <x:c r="AD117" s="9" t="n">
        <x:v>0.05</x:v>
      </x:c>
      <x:c r="AE117" s="9" t="n">
        <x:v>0.0514</x:v>
      </x:c>
      <x:c r="AF117" s="9" t="n">
        <x:v>0.05960264900662252</x:v>
      </x:c>
      <x:c r="AG117" s="25" t="n">
        <x:v>0.08860759493670886</x:v>
      </x:c>
    </x:row>
    <x:row r="118" s="15" customFormat="1" ht="22" customHeight="1">
      <x:c r="A118" s="6" t="n"/>
      <x:c r="B118" s="7" t="str">
        <x:f>"964728016609"</x:f>
        <x:v>964728016609</x:v>
      </x:c>
      <x:c r="C118" s="6" t="inlineStr">
        <x:is>
          <x:t xml:space="preserve">点击转化率</x:t>
        </x:is>
      </x:c>
      <x:c r="D118" s="9" t="n"/>
      <x:c r="E118" s="9" t="n"/>
      <x:c r="F118" s="9" t="n"/>
      <x:c r="G118" s="9" t="n"/>
      <x:c r="H118" s="9" t="n"/>
      <x:c r="I118" s="9" t="n"/>
      <x:c r="J118" s="9" t="n"/>
      <x:c r="K118" s="9" t="n"/>
      <x:c r="L118" s="9" t="n"/>
      <x:c r="M118" s="9" t="n"/>
      <x:c r="N118" s="9" t="n"/>
      <x:c r="O118" s="9" t="n"/>
      <x:c r="P118" s="9" t="n"/>
      <x:c r="Q118" s="9" t="n"/>
      <x:c r="R118" s="9" t="n"/>
      <x:c r="S118" s="9" t="n"/>
      <x:c r="T118" s="9" t="n">
        <x:v>0.3333</x:v>
      </x:c>
      <x:c r="U118" s="9" t="n">
        <x:v>0.1429</x:v>
      </x:c>
      <x:c r="V118" s="9" t="n">
        <x:v>0.1</x:v>
      </x:c>
      <x:c r="W118" s="9" t="n">
        <x:v>0</x:v>
      </x:c>
      <x:c r="X118" s="9" t="n">
        <x:v>0.1765</x:v>
      </x:c>
      <x:c r="Y118" s="9" t="n">
        <x:v>0.0625</x:v>
      </x:c>
      <x:c r="Z118" s="9" t="n">
        <x:v>0.125</x:v>
      </x:c>
      <x:c r="AA118" s="9" t="n">
        <x:v>0.12</x:v>
      </x:c>
      <x:c r="AB118" s="9" t="n">
        <x:v>0</x:v>
      </x:c>
      <x:c r="AC118" s="9" t="n">
        <x:v>0.1818</x:v>
      </x:c>
      <x:c r="AD118" s="9" t="n">
        <x:v>0.0625</x:v>
      </x:c>
      <x:c r="AE118" s="9" t="n">
        <x:v>0</x:v>
      </x:c>
      <x:c r="AF118" s="9" t="n">
        <x:v>0.2222222222222222</x:v>
      </x:c>
      <x:c r="AG118" s="25" t="n">
        <x:v>0</x:v>
      </x:c>
    </x:row>
    <x:row r="119" s="15" customFormat="1" ht="22" customHeight="1">
      <x:c r="A119" s="6" t="n"/>
      <x:c r="B119" s="7" t="str">
        <x:f>"964728016609"</x:f>
        <x:v>964728016609</x:v>
      </x:c>
      <x:c r="C119" s="6" t="inlineStr">
        <x:is>
          <x:t xml:space="preserve">成交笔数</x:t>
        </x:is>
      </x:c>
      <x:c r="D119" s="6" t="n"/>
      <x:c r="E119" s="6" t="n"/>
      <x:c r="F119" s="6" t="n"/>
      <x:c r="G119" s="6" t="n"/>
      <x:c r="H119" s="6" t="n"/>
      <x:c r="I119" s="6" t="n"/>
      <x:c r="J119" s="6" t="n"/>
      <x:c r="K119" s="6" t="n"/>
      <x:c r="L119" s="6" t="n"/>
      <x:c r="M119" s="6" t="n"/>
      <x:c r="N119" s="6" t="n"/>
      <x:c r="O119" s="6" t="n"/>
      <x:c r="P119" s="6" t="n"/>
      <x:c r="Q119" s="6" t="n"/>
      <x:c r="R119" s="6" t="n"/>
      <x:c r="S119" s="6" t="n"/>
      <x:c r="T119" s="6" t="n">
        <x:v>3</x:v>
      </x:c>
      <x:c r="U119" s="6" t="n">
        <x:v>1</x:v>
      </x:c>
      <x:c r="V119" s="6" t="n">
        <x:v>1</x:v>
      </x:c>
      <x:c r="W119" s="6" t="n">
        <x:v>0</x:v>
      </x:c>
      <x:c r="X119" s="6" t="n">
        <x:v>3</x:v>
      </x:c>
      <x:c r="Y119" s="6" t="n">
        <x:v>1</x:v>
      </x:c>
      <x:c r="Z119" s="6" t="n">
        <x:v>2</x:v>
      </x:c>
      <x:c r="AA119" s="6" t="n">
        <x:v>3</x:v>
      </x:c>
      <x:c r="AB119" s="6" t="n">
        <x:v>0</x:v>
      </x:c>
      <x:c r="AC119" s="6" t="n">
        <x:v>2</x:v>
      </x:c>
      <x:c r="AD119" s="6" t="n">
        <x:v>1</x:v>
      </x:c>
      <x:c r="AE119" s="6" t="n">
        <x:v>0</x:v>
      </x:c>
      <x:c r="AF119" s="11" t="n">
        <x:v>2</x:v>
      </x:c>
      <x:c r="AG119" s="24" t="n">
        <x:v>0</x:v>
      </x:c>
    </x:row>
    <x:row r="120" s="15" customFormat="1" ht="22" customHeight="1">
      <x:c r="A120" s="6" t="n"/>
      <x:c r="B120" s="7" t="str">
        <x:f>"964728016609"</x:f>
        <x:v>964728016609</x:v>
      </x:c>
      <x:c r="C120" s="6" t="inlineStr">
        <x:is>
          <x:t xml:space="preserve">成交金额</x:t>
        </x:is>
      </x:c>
      <x:c r="D120" s="16" t="n"/>
      <x:c r="E120" s="16" t="n"/>
      <x:c r="F120" s="16" t="n"/>
      <x:c r="G120" s="16" t="n"/>
      <x:c r="H120" s="16" t="n"/>
      <x:c r="I120" s="16" t="n"/>
      <x:c r="J120" s="16" t="n"/>
      <x:c r="K120" s="16" t="n"/>
      <x:c r="L120" s="16" t="n"/>
      <x:c r="M120" s="16" t="n"/>
      <x:c r="N120" s="16" t="n"/>
      <x:c r="O120" s="16" t="n"/>
      <x:c r="P120" s="16" t="n"/>
      <x:c r="Q120" s="16" t="n"/>
      <x:c r="R120" s="16" t="n"/>
      <x:c r="S120" s="16" t="n"/>
      <x:c r="T120" s="16" t="n">
        <x:v>42.94</x:v>
      </x:c>
      <x:c r="U120" s="16" t="n">
        <x:v>13.66</x:v>
      </x:c>
      <x:c r="V120" s="16" t="n">
        <x:v>13.66</x:v>
      </x:c>
      <x:c r="W120" s="16" t="n">
        <x:v>0</x:v>
      </x:c>
      <x:c r="X120" s="16" t="n">
        <x:v>40.98</x:v>
      </x:c>
      <x:c r="Y120" s="16" t="n">
        <x:v>11.88</x:v>
      </x:c>
      <x:c r="Z120" s="16" t="n">
        <x:v>30.46</x:v>
      </x:c>
      <x:c r="AA120" s="16" t="n">
        <x:v>39.2</x:v>
      </x:c>
      <x:c r="AB120" s="16" t="n">
        <x:v>0</x:v>
      </x:c>
      <x:c r="AC120" s="16" t="n">
        <x:v>27.54</x:v>
      </x:c>
      <x:c r="AD120" s="16" t="n">
        <x:v>11.88</x:v>
      </x:c>
      <x:c r="AE120" s="16" t="n">
        <x:v>0</x:v>
      </x:c>
      <x:c r="AF120" s="11" t="n">
        <x:v>27.32</x:v>
      </x:c>
      <x:c r="AG120" s="24" t="n">
        <x:v>0</x:v>
      </x:c>
    </x:row>
    <x:row r="121" s="15" customFormat="1" ht="22" customHeight="1">
      <x:c r="A121" s="6" t="n"/>
      <x:c r="B121" s="7" t="str">
        <x:f>"964728016609"</x:f>
        <x:v>964728016609</x:v>
      </x:c>
      <x:c r="C121" s="6" t="inlineStr">
        <x:is>
          <x:t xml:space="preserve">投产比</x:t>
        </x:is>
      </x:c>
      <x:c r="D121" s="11" t="n"/>
      <x:c r="E121" s="11" t="n"/>
      <x:c r="F121" s="11" t="n"/>
      <x:c r="G121" s="11" t="n"/>
      <x:c r="H121" s="11" t="n"/>
      <x:c r="I121" s="11" t="n"/>
      <x:c r="J121" s="11" t="n"/>
      <x:c r="K121" s="11" t="n"/>
      <x:c r="L121" s="11" t="n"/>
      <x:c r="M121" s="11" t="n"/>
      <x:c r="N121" s="11" t="n"/>
      <x:c r="O121" s="11" t="n"/>
      <x:c r="P121" s="11" t="n"/>
      <x:c r="Q121" s="11" t="n"/>
      <x:c r="R121" s="11" t="n"/>
      <x:c r="S121" s="11" t="n"/>
      <x:c r="T121" s="11" t="n">
        <x:v>35.2</x:v>
      </x:c>
      <x:c r="U121" s="11" t="n">
        <x:v>10.93</x:v>
      </x:c>
      <x:c r="V121" s="11" t="n">
        <x:v>4.38</x:v>
      </x:c>
      <x:c r="W121" s="11" t="n">
        <x:v>0</x:v>
      </x:c>
      <x:c r="X121" s="11" t="n">
        <x:v>4.41</x:v>
      </x:c>
      <x:c r="Y121" s="11" t="n">
        <x:v>4.3</x:v>
      </x:c>
      <x:c r="Z121" s="11" t="n">
        <x:v>4.3</x:v>
      </x:c>
      <x:c r="AA121" s="11" t="n">
        <x:v>4.29</x:v>
      </x:c>
      <x:c r="AB121" s="11" t="n">
        <x:v>0</x:v>
      </x:c>
      <x:c r="AC121" s="11" t="n">
        <x:v>4.29</x:v>
      </x:c>
      <x:c r="AD121" s="11" t="n">
        <x:v>4.3</x:v>
      </x:c>
      <x:c r="AE121" s="11" t="n">
        <x:v>0</x:v>
      </x:c>
      <x:c r="AF121" s="11" t="n">
        <x:v>4.39</x:v>
      </x:c>
      <x:c r="AG121" s="24" t="n">
        <x:v>0</x:v>
      </x:c>
    </x:row>
    <x:row r="122" s="15" customFormat="1" ht="22" customHeight="1">
      <x:c r="AG122" s="26" t="n"/>
    </x:row>
    <x:row r="123" s="15" customFormat="1" ht="22" customHeight="1">
      <x:c r="A123" s="4" t="inlineStr">
        <x:is>
          <x:t xml:space="preserve">图15</x:t>
        </x:is>
      </x:c>
      <x:c r="B123" s="5" t="inlineStr">
        <x:is>
          <x:t xml:space="preserve">多头百合玫瑰七夕花束主推链</x:t>
        </x:is>
      </x:c>
      <x:c r="C123" s="4" t="inlineStr">
        <x:is>
          <x:t xml:space="preserve">推广状态</x:t>
        </x:is>
      </x:c>
      <x:c r="D123" s="6" t="inlineStr">
        <x:is>
          <x:t xml:space="preserve">推广中</x:t>
        </x:is>
      </x:c>
      <x:c r="E123" s="6" t="inlineStr">
        <x:is>
          <x:t xml:space="preserve">推广中</x:t>
        </x:is>
      </x:c>
      <x:c r="F123" s="6" t="inlineStr">
        <x:is>
          <x:t xml:space="preserve">推广中</x:t>
        </x:is>
      </x:c>
      <x:c r="G123" s="6" t="inlineStr">
        <x:is>
          <x:t xml:space="preserve">推广中</x:t>
        </x:is>
      </x:c>
      <x:c r="H123" s="6" t="inlineStr">
        <x:is>
          <x:t xml:space="preserve">推广中</x:t>
        </x:is>
      </x:c>
      <x:c r="I123" s="6" t="inlineStr">
        <x:is>
          <x:t xml:space="preserve">推广中</x:t>
        </x:is>
      </x:c>
      <x:c r="J123" s="6" t="inlineStr">
        <x:is>
          <x:t xml:space="preserve">推广中</x:t>
        </x:is>
      </x:c>
      <x:c r="K123" s="6" t="inlineStr">
        <x:is>
          <x:t xml:space="preserve">推广中</x:t>
        </x:is>
      </x:c>
      <x:c r="L123" s="6" t="inlineStr">
        <x:is>
          <x:t xml:space="preserve">推广中</x:t>
        </x:is>
      </x:c>
      <x:c r="M123" s="6" t="inlineStr">
        <x:is>
          <x:t xml:space="preserve">推广中</x:t>
        </x:is>
      </x:c>
      <x:c r="N123" s="6" t="inlineStr">
        <x:is>
          <x:t xml:space="preserve">推广中</x:t>
        </x:is>
      </x:c>
      <x:c r="O123" s="6" t="inlineStr">
        <x:is>
          <x:t xml:space="preserve">推广中</x:t>
        </x:is>
      </x:c>
      <x:c r="P123" s="6" t="inlineStr">
        <x:is>
          <x:t xml:space="preserve">推广中</x:t>
        </x:is>
      </x:c>
      <x:c r="Q123" s="6" t="inlineStr">
        <x:is>
          <x:t xml:space="preserve">推广中</x:t>
        </x:is>
      </x:c>
      <x:c r="R123" s="6" t="inlineStr">
        <x:is>
          <x:t xml:space="preserve">推广中</x:t>
        </x:is>
      </x:c>
      <x:c r="S123" s="6" t="inlineStr">
        <x:is>
          <x:t xml:space="preserve">推广中</x:t>
        </x:is>
      </x:c>
      <x:c r="T123" s="6" t="inlineStr">
        <x:is>
          <x:t xml:space="preserve">推广中</x:t>
        </x:is>
      </x:c>
      <x:c r="U123" s="6" t="inlineStr">
        <x:is>
          <x:t xml:space="preserve">推广中</x:t>
        </x:is>
      </x:c>
      <x:c r="V123" s="6" t="inlineStr">
        <x:is>
          <x:t xml:space="preserve">推广中</x:t>
        </x:is>
      </x:c>
      <x:c r="W123" s="6" t="inlineStr">
        <x:is>
          <x:t xml:space="preserve">推广中</x:t>
        </x:is>
      </x:c>
      <x:c r="X123" s="6" t="inlineStr">
        <x:is>
          <x:t xml:space="preserve">推广中</x:t>
        </x:is>
      </x:c>
      <x:c r="Y123" s="6" t="inlineStr">
        <x:is>
          <x:t xml:space="preserve">推广中</x:t>
        </x:is>
      </x:c>
      <x:c r="Z123" s="6" t="inlineStr">
        <x:is>
          <x:t xml:space="preserve">推广中</x:t>
        </x:is>
      </x:c>
      <x:c r="AA123" s="6" t="inlineStr">
        <x:is>
          <x:t xml:space="preserve">推广中</x:t>
        </x:is>
      </x:c>
      <x:c r="AB123" s="6" t="inlineStr">
        <x:is>
          <x:t xml:space="preserve">推广中</x:t>
        </x:is>
      </x:c>
      <x:c r="AC123" s="6" t="inlineStr">
        <x:is>
          <x:t xml:space="preserve">推广中</x:t>
        </x:is>
      </x:c>
      <x:c r="AD123" s="6" t="inlineStr">
        <x:is>
          <x:t xml:space="preserve">推广中</x:t>
        </x:is>
      </x:c>
      <x:c r="AE123" s="6" t="inlineStr">
        <x:is>
          <x:t xml:space="preserve">推广中</x:t>
        </x:is>
      </x:c>
      <x:c r="AF123" s="6" t="inlineStr">
        <x:is>
          <x:t xml:space="preserve">推广中</x:t>
        </x:is>
      </x:c>
      <x:c r="AG123" s="23" t="inlineStr">
        <x:is>
          <x:t xml:space="preserve">推广中</x:t>
        </x:is>
      </x:c>
    </x:row>
    <x:row r="124" s="15" customFormat="1" ht="22" customHeight="1">
      <x:c r="A124" s="6" t="n"/>
      <x:c r="B124" s="7" t="str">
        <x:f>"325825784662"</x:f>
        <x:v>325825784662</x:v>
      </x:c>
      <x:c r="C124" s="6" t="inlineStr">
        <x:is>
          <x:t xml:space="preserve">当日动作</x:t>
        </x:is>
      </x:c>
      <x:c r="D124" s="6" t="n"/>
      <x:c r="E124" s="6" t="n"/>
      <x:c r="F124" s="6" t="n"/>
      <x:c r="G124" s="6" t="n"/>
      <x:c r="H124" s="6" t="n"/>
      <x:c r="I124" s="6" t="n"/>
      <x:c r="J124" s="6" t="n"/>
      <x:c r="K124" s="6" t="n"/>
      <x:c r="L124" s="6" t="n"/>
      <x:c r="M124" s="6" t="n"/>
      <x:c r="N124" s="6" t="n"/>
      <x:c r="O124" s="6" t="n"/>
      <x:c r="P124" s="6" t="n"/>
      <x:c r="Q124" s="6" t="n"/>
      <x:c r="R124" s="6" t="n"/>
      <x:c r="S124" s="6" t="n"/>
      <x:c r="T124" s="6" t="n"/>
      <x:c r="U124" s="6" t="n"/>
      <x:c r="V124" s="6" t="n"/>
      <x:c r="W124" s="6" t="n"/>
      <x:c r="X124" s="6" t="n"/>
      <x:c r="Y124" s="8" t="inlineStr">
        <x:is>
          <x:t xml:space="preserve">投产8.96上调至9.20，今日主推观察</x:t>
        </x:is>
      </x:c>
      <x:c r="Z124" s="6" t="inlineStr">
        <x:is>
          <x:t xml:space="preserve">6月23日原始表：已有6单，投产7.32，先稳住观察</x:t>
        </x:is>
      </x:c>
      <x:c r="AA124" s="6" t="inlineStr">
        <x:is>
          <x:t xml:space="preserve">6月24日原始表：已有5单，投产7.39，先稳住</x:t>
        </x:is>
      </x:c>
      <x:c r="AB124" s="6" t="inlineStr">
        <x:is>
          <x:t xml:space="preserve">6月25日完整表：已有6单，投产7.28，先稳住</x:t>
        </x:is>
      </x:c>
      <x:c r="AC124" s="6" t="inlineStr">
        <x:is>
          <x:t xml:space="preserve">6.26完整表：已有8单，投产7.24，先稳住</x:t>
        </x:is>
      </x:c>
      <x:c r="AD124" s="6" t="inlineStr">
        <x:is>
          <x:t xml:space="preserve">6.27完整表：已有5单，投产7.49，先稳住</x:t>
        </x:is>
      </x:c>
      <x:c r="AE124" s="6" t="inlineStr">
        <x:is>
          <x:t xml:space="preserve">6.28完整表：已有8单，投产7.28，先稳住</x:t>
        </x:is>
      </x:c>
      <x:c r="AF124" s="6" t="inlineStr">
        <x:is>
          <x:t xml:space="preserve">6.29完整表：继续稳住，不乱动</x:t>
        </x:is>
      </x:c>
      <x:c r="AG124" s="40" t="inlineStr">
        <x:is>
          <x:t xml:space="preserve">6.30 16:34表现较好：ROI 9.26，净ROI 7.34；不加大，先让它自然承接</x:t>
        </x:is>
      </x:c>
    </x:row>
    <x:row r="125" s="15" customFormat="1" ht="22" customHeight="1">
      <x:c r="A125" s="6" t="n"/>
      <x:c r="B125" s="7" t="str">
        <x:f>"325825784662"</x:f>
        <x:v>325825784662</x:v>
      </x:c>
      <x:c r="C125" s="6" t="inlineStr">
        <x:is>
          <x:t xml:space="preserve">曝光量</x:t>
        </x:is>
      </x:c>
      <x:c r="D125" s="6" t="n"/>
      <x:c r="E125" s="6" t="n"/>
      <x:c r="F125" s="6" t="n"/>
      <x:c r="G125" s="6" t="n"/>
      <x:c r="H125" s="6" t="n"/>
      <x:c r="I125" s="6" t="n"/>
      <x:c r="J125" s="6" t="n"/>
      <x:c r="K125" s="6" t="n"/>
      <x:c r="L125" s="6" t="n"/>
      <x:c r="M125" s="6" t="n"/>
      <x:c r="N125" s="6" t="n"/>
      <x:c r="O125" s="6" t="n"/>
      <x:c r="P125" s="6" t="n"/>
      <x:c r="Q125" s="6" t="n"/>
      <x:c r="R125" s="6" t="n"/>
      <x:c r="S125" s="6" t="n"/>
      <x:c r="T125" s="6" t="n">
        <x:v>1540</x:v>
      </x:c>
      <x:c r="U125" s="6" t="n">
        <x:v>1062</x:v>
      </x:c>
      <x:c r="V125" s="6" t="n">
        <x:v>596</x:v>
      </x:c>
      <x:c r="W125" s="6" t="n">
        <x:v>587</x:v>
      </x:c>
      <x:c r="X125" s="6" t="n">
        <x:v>688</x:v>
      </x:c>
      <x:c r="Y125" s="6" t="n">
        <x:v>753</x:v>
      </x:c>
      <x:c r="Z125" s="6" t="n">
        <x:v>614</x:v>
      </x:c>
      <x:c r="AA125" s="6" t="n">
        <x:v>604</x:v>
      </x:c>
      <x:c r="AB125" s="6" t="n">
        <x:v>533</x:v>
      </x:c>
      <x:c r="AC125" s="6" t="n">
        <x:v>540</x:v>
      </x:c>
      <x:c r="AD125" s="6" t="n">
        <x:v>573</x:v>
      </x:c>
      <x:c r="AE125" s="6" t="n">
        <x:v>411</x:v>
      </x:c>
      <x:c r="AF125" s="11" t="n">
        <x:v>763</x:v>
      </x:c>
      <x:c r="AG125" s="41" t="n">
        <x:v>454</x:v>
      </x:c>
    </x:row>
    <x:row r="126" s="15" customFormat="1" ht="22" customHeight="1">
      <x:c r="A126" s="6" t="n"/>
      <x:c r="B126" s="7" t="str">
        <x:f>"325825784662"</x:f>
        <x:v>325825784662</x:v>
      </x:c>
      <x:c r="C126" s="6" t="inlineStr">
        <x:is>
          <x:t xml:space="preserve">点击量</x:t>
        </x:is>
      </x:c>
      <x:c r="D126" s="6" t="n"/>
      <x:c r="E126" s="6" t="n"/>
      <x:c r="F126" s="6" t="n"/>
      <x:c r="G126" s="6" t="n"/>
      <x:c r="H126" s="6" t="n"/>
      <x:c r="I126" s="6" t="n"/>
      <x:c r="J126" s="6" t="n"/>
      <x:c r="K126" s="6" t="n"/>
      <x:c r="L126" s="6" t="n"/>
      <x:c r="M126" s="6" t="n"/>
      <x:c r="N126" s="6" t="n"/>
      <x:c r="O126" s="6" t="n"/>
      <x:c r="P126" s="6" t="n"/>
      <x:c r="Q126" s="6" t="n"/>
      <x:c r="R126" s="6" t="n"/>
      <x:c r="S126" s="6" t="n"/>
      <x:c r="T126" s="6" t="n">
        <x:v>126</x:v>
      </x:c>
      <x:c r="U126" s="6" t="n">
        <x:v>94</x:v>
      </x:c>
      <x:c r="V126" s="6" t="n">
        <x:v>34</x:v>
      </x:c>
      <x:c r="W126" s="6" t="n">
        <x:v>52</x:v>
      </x:c>
      <x:c r="X126" s="6" t="n">
        <x:v>58</x:v>
      </x:c>
      <x:c r="Y126" s="6" t="n">
        <x:v>75</x:v>
      </x:c>
      <x:c r="Z126" s="6" t="n">
        <x:v>65</x:v>
      </x:c>
      <x:c r="AA126" s="6" t="n">
        <x:v>60</x:v>
      </x:c>
      <x:c r="AB126" s="6" t="n">
        <x:v>40</x:v>
      </x:c>
      <x:c r="AC126" s="6" t="n">
        <x:v>49</x:v>
      </x:c>
      <x:c r="AD126" s="6" t="n">
        <x:v>42</x:v>
      </x:c>
      <x:c r="AE126" s="6" t="n">
        <x:v>42</x:v>
      </x:c>
      <x:c r="AF126" s="11" t="n">
        <x:v>71</x:v>
      </x:c>
      <x:c r="AG126" s="41" t="n">
        <x:v>47</x:v>
      </x:c>
    </x:row>
    <x:row r="127" s="15" customFormat="1" ht="22" customHeight="1">
      <x:c r="A127" s="6" t="n"/>
      <x:c r="B127" s="7" t="str">
        <x:f>"325825784662"</x:f>
        <x:v>325825784662</x:v>
      </x:c>
      <x:c r="C127" s="6" t="inlineStr">
        <x:is>
          <x:t xml:space="preserve">点击率</x:t>
        </x:is>
      </x:c>
      <x:c r="D127" s="9" t="n"/>
      <x:c r="E127" s="9" t="n"/>
      <x:c r="F127" s="9" t="n"/>
      <x:c r="G127" s="9" t="n"/>
      <x:c r="H127" s="9" t="n"/>
      <x:c r="I127" s="9" t="n"/>
      <x:c r="J127" s="9" t="n"/>
      <x:c r="K127" s="9" t="n"/>
      <x:c r="L127" s="9" t="n"/>
      <x:c r="M127" s="9" t="n"/>
      <x:c r="N127" s="9" t="n"/>
      <x:c r="O127" s="9" t="n"/>
      <x:c r="P127" s="9" t="n"/>
      <x:c r="Q127" s="9" t="n"/>
      <x:c r="R127" s="9" t="n"/>
      <x:c r="S127" s="9" t="n"/>
      <x:c r="T127" s="9" t="n">
        <x:v>0.0818</x:v>
      </x:c>
      <x:c r="U127" s="9" t="n">
        <x:v>0.0885</x:v>
      </x:c>
      <x:c r="V127" s="9" t="n">
        <x:v>0.057</x:v>
      </x:c>
      <x:c r="W127" s="9" t="n">
        <x:v>0.0886</x:v>
      </x:c>
      <x:c r="X127" s="9" t="n">
        <x:v>0.0843</x:v>
      </x:c>
      <x:c r="Y127" s="9" t="n">
        <x:v>0.09959999999999999</x:v>
      </x:c>
      <x:c r="Z127" s="9" t="n">
        <x:v>0.1059</x:v>
      </x:c>
      <x:c r="AA127" s="9" t="n">
        <x:v>0.0993</x:v>
      </x:c>
      <x:c r="AB127" s="9" t="n">
        <x:v>0.075</x:v>
      </x:c>
      <x:c r="AC127" s="9" t="n">
        <x:v>0.0907</x:v>
      </x:c>
      <x:c r="AD127" s="9" t="n">
        <x:v>0.0733</x:v>
      </x:c>
      <x:c r="AE127" s="9" t="n">
        <x:v>0.1022</x:v>
      </x:c>
      <x:c r="AF127" s="9" t="n">
        <x:v>0.09305373525557012</x:v>
      </x:c>
      <x:c r="AG127" s="42" t="n">
        <x:v>0.1035242290748899</x:v>
      </x:c>
    </x:row>
    <x:row r="128" s="15" customFormat="1" ht="22" customHeight="1">
      <x:c r="A128" s="6" t="n"/>
      <x:c r="B128" s="7" t="str">
        <x:f>"325825784662"</x:f>
        <x:v>325825784662</x:v>
      </x:c>
      <x:c r="C128" s="6" t="inlineStr">
        <x:is>
          <x:t xml:space="preserve">点击转化率</x:t>
        </x:is>
      </x:c>
      <x:c r="D128" s="9" t="n"/>
      <x:c r="E128" s="9" t="n"/>
      <x:c r="F128" s="9" t="n"/>
      <x:c r="G128" s="9" t="n"/>
      <x:c r="H128" s="9" t="n"/>
      <x:c r="I128" s="9" t="n"/>
      <x:c r="J128" s="9" t="n"/>
      <x:c r="K128" s="9" t="n"/>
      <x:c r="L128" s="9" t="n"/>
      <x:c r="M128" s="9" t="n"/>
      <x:c r="N128" s="9" t="n"/>
      <x:c r="O128" s="9" t="n"/>
      <x:c r="P128" s="9" t="n"/>
      <x:c r="Q128" s="9" t="n"/>
      <x:c r="R128" s="9" t="n"/>
      <x:c r="S128" s="9" t="n"/>
      <x:c r="T128" s="9" t="n">
        <x:v>0.1349</x:v>
      </x:c>
      <x:c r="U128" s="9" t="n">
        <x:v>0.0745</x:v>
      </x:c>
      <x:c r="V128" s="9" t="n">
        <x:v>0.0882</x:v>
      </x:c>
      <x:c r="W128" s="9" t="n">
        <x:v>0.1731</x:v>
      </x:c>
      <x:c r="X128" s="9" t="n">
        <x:v>0.1724</x:v>
      </x:c>
      <x:c r="Y128" s="9" t="n">
        <x:v>0.12</x:v>
      </x:c>
      <x:c r="Z128" s="9" t="n">
        <x:v>0.09229999999999999</x:v>
      </x:c>
      <x:c r="AA128" s="9" t="n">
        <x:v>0.0833</x:v>
      </x:c>
      <x:c r="AB128" s="9" t="n">
        <x:v>0.15</x:v>
      </x:c>
      <x:c r="AC128" s="9" t="n">
        <x:v>0.1633</x:v>
      </x:c>
      <x:c r="AD128" s="9" t="n">
        <x:v>0.119</x:v>
      </x:c>
      <x:c r="AE128" s="9" t="n">
        <x:v>0.1905</x:v>
      </x:c>
      <x:c r="AF128" s="9" t="n">
        <x:v>0.04225352112676056</x:v>
      </x:c>
      <x:c r="AG128" s="42" t="n">
        <x:v>0.1063829787234043</x:v>
      </x:c>
    </x:row>
    <x:row r="129" s="15" customFormat="1" ht="22" customHeight="1">
      <x:c r="A129" s="6" t="n"/>
      <x:c r="B129" s="7" t="str">
        <x:f>"325825784662"</x:f>
        <x:v>325825784662</x:v>
      </x:c>
      <x:c r="C129" s="6" t="inlineStr">
        <x:is>
          <x:t xml:space="preserve">成交笔数</x:t>
        </x:is>
      </x:c>
      <x:c r="D129" s="6" t="n"/>
      <x:c r="E129" s="6" t="n"/>
      <x:c r="F129" s="6" t="n"/>
      <x:c r="G129" s="6" t="n"/>
      <x:c r="H129" s="6" t="n"/>
      <x:c r="I129" s="6" t="n"/>
      <x:c r="J129" s="6" t="n"/>
      <x:c r="K129" s="6" t="n"/>
      <x:c r="L129" s="6" t="n"/>
      <x:c r="M129" s="6" t="n"/>
      <x:c r="N129" s="6" t="n"/>
      <x:c r="O129" s="6" t="n"/>
      <x:c r="P129" s="6" t="n"/>
      <x:c r="Q129" s="6" t="n"/>
      <x:c r="R129" s="6" t="n"/>
      <x:c r="S129" s="6" t="n"/>
      <x:c r="T129" s="6" t="n">
        <x:v>17</x:v>
      </x:c>
      <x:c r="U129" s="6" t="n">
        <x:v>7</x:v>
      </x:c>
      <x:c r="V129" s="6" t="n">
        <x:v>3</x:v>
      </x:c>
      <x:c r="W129" s="6" t="n">
        <x:v>9</x:v>
      </x:c>
      <x:c r="X129" s="6" t="n">
        <x:v>10</x:v>
      </x:c>
      <x:c r="Y129" s="6" t="n">
        <x:v>9</x:v>
      </x:c>
      <x:c r="Z129" s="6" t="n">
        <x:v>6</x:v>
      </x:c>
      <x:c r="AA129" s="6" t="n">
        <x:v>5</x:v>
      </x:c>
      <x:c r="AB129" s="6" t="n">
        <x:v>6</x:v>
      </x:c>
      <x:c r="AC129" s="6" t="n">
        <x:v>8</x:v>
      </x:c>
      <x:c r="AD129" s="6" t="n">
        <x:v>5</x:v>
      </x:c>
      <x:c r="AE129" s="6" t="n">
        <x:v>8</x:v>
      </x:c>
      <x:c r="AF129" s="11" t="n">
        <x:v>3</x:v>
      </x:c>
      <x:c r="AG129" s="41" t="n">
        <x:v>5</x:v>
      </x:c>
    </x:row>
    <x:row r="130" s="15" customFormat="1" ht="22" customHeight="1">
      <x:c r="A130" s="6" t="n"/>
      <x:c r="B130" s="7" t="str">
        <x:f>"325825784662"</x:f>
        <x:v>325825784662</x:v>
      </x:c>
      <x:c r="C130" s="6" t="inlineStr">
        <x:is>
          <x:t xml:space="preserve">成交金额</x:t>
        </x:is>
      </x:c>
      <x:c r="D130" s="16" t="n"/>
      <x:c r="E130" s="16" t="n"/>
      <x:c r="F130" s="16" t="n"/>
      <x:c r="G130" s="16" t="n"/>
      <x:c r="H130" s="16" t="n"/>
      <x:c r="I130" s="16" t="n"/>
      <x:c r="J130" s="16" t="n"/>
      <x:c r="K130" s="16" t="n"/>
      <x:c r="L130" s="16" t="n"/>
      <x:c r="M130" s="16" t="n"/>
      <x:c r="N130" s="16" t="n"/>
      <x:c r="O130" s="16" t="n"/>
      <x:c r="P130" s="16" t="n"/>
      <x:c r="Q130" s="16" t="n"/>
      <x:c r="R130" s="16" t="n"/>
      <x:c r="S130" s="16" t="n"/>
      <x:c r="T130" s="16" t="n">
        <x:v>313.02</x:v>
      </x:c>
      <x:c r="U130" s="16" t="n">
        <x:v>127.6</x:v>
      </x:c>
      <x:c r="V130" s="16" t="n">
        <x:v>50.4</x:v>
      </x:c>
      <x:c r="W130" s="16" t="n">
        <x:v>189.32</x:v>
      </x:c>
      <x:c r="X130" s="16" t="n">
        <x:v>161.86</x:v>
      </x:c>
      <x:c r="Y130" s="16" t="n">
        <x:v>165.52</x:v>
      </x:c>
      <x:c r="Z130" s="16" t="n">
        <x:v>93.8</x:v>
      </x:c>
      <x:c r="AA130" s="16" t="n">
        <x:v>98</x:v>
      </x:c>
      <x:c r="AB130" s="16" t="n">
        <x:v>113.92</x:v>
      </x:c>
      <x:c r="AC130" s="16" t="n">
        <x:v>193.56</x:v>
      </x:c>
      <x:c r="AD130" s="16" t="n">
        <x:v>117.42</x:v>
      </x:c>
      <x:c r="AE130" s="16" t="n">
        <x:v>142.4</x:v>
      </x:c>
      <x:c r="AF130" s="11" t="n">
        <x:v>50.4</x:v>
      </x:c>
      <x:c r="AG130" s="41" t="n">
        <x:v>81</x:v>
      </x:c>
    </x:row>
    <x:row r="131" s="15" customFormat="1" ht="22" customHeight="1">
      <x:c r="A131" s="6" t="n"/>
      <x:c r="B131" s="7" t="str">
        <x:f>"325825784662"</x:f>
        <x:v>325825784662</x:v>
      </x:c>
      <x:c r="C131" s="6" t="inlineStr">
        <x:is>
          <x:t xml:space="preserve">投产比</x:t>
        </x:is>
      </x:c>
      <x:c r="D131" s="11" t="n"/>
      <x:c r="E131" s="11" t="n"/>
      <x:c r="F131" s="11" t="n"/>
      <x:c r="G131" s="11" t="n"/>
      <x:c r="H131" s="11" t="n"/>
      <x:c r="I131" s="11" t="n"/>
      <x:c r="J131" s="11" t="n"/>
      <x:c r="K131" s="11" t="n"/>
      <x:c r="L131" s="11" t="n"/>
      <x:c r="M131" s="11" t="n"/>
      <x:c r="N131" s="11" t="n"/>
      <x:c r="O131" s="11" t="n"/>
      <x:c r="P131" s="11" t="n"/>
      <x:c r="Q131" s="11" t="n"/>
      <x:c r="R131" s="11" t="n"/>
      <x:c r="S131" s="11" t="n"/>
      <x:c r="T131" s="11" t="n">
        <x:v>7.51</x:v>
      </x:c>
      <x:c r="U131" s="11" t="n">
        <x:v>9.300000000000001</x:v>
      </x:c>
      <x:c r="V131" s="11" t="n">
        <x:v>7.08</x:v>
      </x:c>
      <x:c r="W131" s="11" t="n">
        <x:v>11.95</x:v>
      </x:c>
      <x:c r="X131" s="11" t="n">
        <x:v>9.15</x:v>
      </x:c>
      <x:c r="Y131" s="11" t="n">
        <x:v>9.23</x:v>
      </x:c>
      <x:c r="Z131" s="11" t="n">
        <x:v>7.32</x:v>
      </x:c>
      <x:c r="AA131" s="11" t="n">
        <x:v>7.39</x:v>
      </x:c>
      <x:c r="AB131" s="11" t="n">
        <x:v>7.28</x:v>
      </x:c>
      <x:c r="AC131" s="11" t="n">
        <x:v>7.24</x:v>
      </x:c>
      <x:c r="AD131" s="11" t="n">
        <x:v>7.49</x:v>
      </x:c>
      <x:c r="AE131" s="11" t="n">
        <x:v>7.28</x:v>
      </x:c>
      <x:c r="AF131" s="11" t="n">
        <x:v>7.33</x:v>
      </x:c>
      <x:c r="AG131" s="41" t="n">
        <x:v>9.26</x:v>
      </x:c>
    </x:row>
    <x:row r="132" s="15" customFormat="1" ht="22" customHeight="1">
      <x:c r="AG132" s="26" t="n"/>
    </x:row>
    <x:row r="133" s="15" customFormat="1" ht="22" customHeight="1">
      <x:c r="A133" s="4" t="inlineStr">
        <x:is>
          <x:t xml:space="preserve">图16</x:t>
        </x:is>
      </x:c>
      <x:c r="B133" s="5" t="inlineStr">
        <x:is>
          <x:t xml:space="preserve">多头百合玫瑰老链弱承接</x:t>
        </x:is>
      </x:c>
      <x:c r="C133" s="4" t="inlineStr">
        <x:is>
          <x:t xml:space="preserve">推广状态</x:t>
        </x:is>
      </x:c>
      <x:c r="D133" s="6" t="inlineStr">
        <x:is>
          <x:t xml:space="preserve">推广中</x:t>
        </x:is>
      </x:c>
      <x:c r="E133" s="6" t="inlineStr">
        <x:is>
          <x:t xml:space="preserve">推广中</x:t>
        </x:is>
      </x:c>
      <x:c r="F133" s="6" t="inlineStr">
        <x:is>
          <x:t xml:space="preserve">推广中</x:t>
        </x:is>
      </x:c>
      <x:c r="G133" s="6" t="inlineStr">
        <x:is>
          <x:t xml:space="preserve">推广中</x:t>
        </x:is>
      </x:c>
      <x:c r="H133" s="6" t="inlineStr">
        <x:is>
          <x:t xml:space="preserve">推广中</x:t>
        </x:is>
      </x:c>
      <x:c r="I133" s="6" t="inlineStr">
        <x:is>
          <x:t xml:space="preserve">推广中</x:t>
        </x:is>
      </x:c>
      <x:c r="J133" s="6" t="inlineStr">
        <x:is>
          <x:t xml:space="preserve">推广中</x:t>
        </x:is>
      </x:c>
      <x:c r="K133" s="6" t="inlineStr">
        <x:is>
          <x:t xml:space="preserve">推广中</x:t>
        </x:is>
      </x:c>
      <x:c r="L133" s="6" t="inlineStr">
        <x:is>
          <x:t xml:space="preserve">推广中</x:t>
        </x:is>
      </x:c>
      <x:c r="M133" s="6" t="inlineStr">
        <x:is>
          <x:t xml:space="preserve">推广中</x:t>
        </x:is>
      </x:c>
      <x:c r="N133" s="6" t="inlineStr">
        <x:is>
          <x:t xml:space="preserve">推广中</x:t>
        </x:is>
      </x:c>
      <x:c r="O133" s="6" t="inlineStr">
        <x:is>
          <x:t xml:space="preserve">推广中</x:t>
        </x:is>
      </x:c>
      <x:c r="P133" s="6" t="inlineStr">
        <x:is>
          <x:t xml:space="preserve">推广中</x:t>
        </x:is>
      </x:c>
      <x:c r="Q133" s="6" t="inlineStr">
        <x:is>
          <x:t xml:space="preserve">推广中</x:t>
        </x:is>
      </x:c>
      <x:c r="R133" s="6" t="inlineStr">
        <x:is>
          <x:t xml:space="preserve">推广中</x:t>
        </x:is>
      </x:c>
      <x:c r="S133" s="6" t="inlineStr">
        <x:is>
          <x:t xml:space="preserve">推广中</x:t>
        </x:is>
      </x:c>
      <x:c r="T133" s="6" t="inlineStr">
        <x:is>
          <x:t xml:space="preserve">推广中</x:t>
        </x:is>
      </x:c>
      <x:c r="U133" s="6" t="inlineStr">
        <x:is>
          <x:t xml:space="preserve">推广中</x:t>
        </x:is>
      </x:c>
      <x:c r="V133" s="6" t="inlineStr">
        <x:is>
          <x:t xml:space="preserve">推广中</x:t>
        </x:is>
      </x:c>
      <x:c r="W133" s="6" t="inlineStr">
        <x:is>
          <x:t xml:space="preserve">推广中</x:t>
        </x:is>
      </x:c>
      <x:c r="X133" s="6" t="inlineStr">
        <x:is>
          <x:t xml:space="preserve">推广中</x:t>
        </x:is>
      </x:c>
      <x:c r="Y133" s="6" t="inlineStr">
        <x:is>
          <x:t xml:space="preserve">推广中</x:t>
        </x:is>
      </x:c>
      <x:c r="Z133" s="6" t="inlineStr">
        <x:is>
          <x:t xml:space="preserve">推广中</x:t>
        </x:is>
      </x:c>
      <x:c r="AA133" s="6" t="inlineStr">
        <x:is>
          <x:t xml:space="preserve">推广中</x:t>
        </x:is>
      </x:c>
      <x:c r="AB133" s="6" t="inlineStr">
        <x:is>
          <x:t xml:space="preserve">推广中</x:t>
        </x:is>
      </x:c>
      <x:c r="AC133" s="6" t="inlineStr">
        <x:is>
          <x:t xml:space="preserve">推广中</x:t>
        </x:is>
      </x:c>
      <x:c r="AD133" s="6" t="inlineStr">
        <x:is>
          <x:t xml:space="preserve">推广中</x:t>
        </x:is>
      </x:c>
      <x:c r="AE133" s="6" t="inlineStr">
        <x:is>
          <x:t xml:space="preserve">推广中</x:t>
        </x:is>
      </x:c>
      <x:c r="AF133" s="6" t="inlineStr">
        <x:is>
          <x:t xml:space="preserve">推广中</x:t>
        </x:is>
      </x:c>
      <x:c r="AG133" s="23" t="inlineStr">
        <x:is>
          <x:t xml:space="preserve">推广中</x:t>
        </x:is>
      </x:c>
    </x:row>
    <x:row r="134" s="15" customFormat="1" ht="22" customHeight="1">
      <x:c r="A134" s="6" t="n"/>
      <x:c r="B134" s="7" t="str">
        <x:f>"771994391751"</x:f>
        <x:v>771994391751</x:v>
      </x:c>
      <x:c r="C134" s="6" t="inlineStr">
        <x:is>
          <x:t xml:space="preserve">当日动作</x:t>
        </x:is>
      </x:c>
      <x:c r="D134" s="6" t="n"/>
      <x:c r="E134" s="6" t="n"/>
      <x:c r="F134" s="6" t="n"/>
      <x:c r="G134" s="6" t="n"/>
      <x:c r="H134" s="6" t="n"/>
      <x:c r="I134" s="6" t="n"/>
      <x:c r="J134" s="6" t="n"/>
      <x:c r="K134" s="6" t="n"/>
      <x:c r="L134" s="6" t="n"/>
      <x:c r="M134" s="6" t="n"/>
      <x:c r="N134" s="6" t="n"/>
      <x:c r="O134" s="6" t="n"/>
      <x:c r="P134" s="6" t="n"/>
      <x:c r="Q134" s="6" t="n"/>
      <x:c r="R134" s="6" t="n"/>
      <x:c r="S134" s="6" t="n"/>
      <x:c r="T134" s="6" t="n"/>
      <x:c r="U134" s="6" t="n"/>
      <x:c r="V134" s="6" t="n"/>
      <x:c r="W134" s="6" t="n"/>
      <x:c r="X134" s="6" t="n"/>
      <x:c r="Y134" s="8" t="inlineStr">
        <x:is>
          <x:t xml:space="preserve">投产8.03下调至7.60，转弱承接</x:t>
        </x:is>
      </x:c>
      <x:c r="Z134" s="6" t="inlineStr">
        <x:is>
          <x:t xml:space="preserve">6月23日原始表：已有56单，投产6.66，先稳住观察</x:t>
        </x:is>
      </x:c>
      <x:c r="AA134" s="6" t="inlineStr">
        <x:is>
          <x:t xml:space="preserve">6月24日原始表：已有42单，投产6.81，先稳住</x:t>
        </x:is>
      </x:c>
      <x:c r="AB134" s="6" t="inlineStr">
        <x:is>
          <x:t xml:space="preserve">6月25日完整表：已有50单，投产6.94，先稳住</x:t>
        </x:is>
      </x:c>
      <x:c r="AC134" s="6" t="inlineStr">
        <x:is>
          <x:t xml:space="preserve">6.26完整表：已有25单，投产6.21，先稳住</x:t>
        </x:is>
      </x:c>
      <x:c r="AD134" s="6" t="inlineStr">
        <x:is>
          <x:t xml:space="preserve">6.27完整表：已有24单，投产7.03，先稳住</x:t>
        </x:is>
      </x:c>
      <x:c r="AE134" s="6" t="inlineStr">
        <x:is>
          <x:t xml:space="preserve">6月28日19:00商品降权；6.28完整表：已有25单，投产6.56，先稳住</x:t>
        </x:is>
      </x:c>
      <x:c r="AF134" s="6" t="inlineStr">
        <x:is>
          <x:t xml:space="preserve">6.29完整表：样本少，先观察</x:t>
        </x:is>
      </x:c>
      <x:c r="AG134" s="27" t="inlineStr">
        <x:is>
          <x:t xml:space="preserve">处罚限流链接：不加预算；16:34有自然成交57.40，只观察流量恢复</x:t>
        </x:is>
      </x:c>
    </x:row>
    <x:row r="135" s="15" customFormat="1" ht="22" customHeight="1">
      <x:c r="A135" s="6" t="n"/>
      <x:c r="B135" s="7" t="str">
        <x:f>"771994391751"</x:f>
        <x:v>771994391751</x:v>
      </x:c>
      <x:c r="C135" s="6" t="inlineStr">
        <x:is>
          <x:t xml:space="preserve">曝光量</x:t>
        </x:is>
      </x:c>
      <x:c r="D135" s="6" t="n"/>
      <x:c r="E135" s="6" t="n"/>
      <x:c r="F135" s="6" t="n"/>
      <x:c r="G135" s="6" t="n"/>
      <x:c r="H135" s="6" t="n"/>
      <x:c r="I135" s="6" t="n"/>
      <x:c r="J135" s="6" t="n"/>
      <x:c r="K135" s="6" t="n"/>
      <x:c r="L135" s="6" t="n"/>
      <x:c r="M135" s="6" t="n"/>
      <x:c r="N135" s="6" t="n"/>
      <x:c r="O135" s="6" t="n"/>
      <x:c r="P135" s="6" t="n"/>
      <x:c r="Q135" s="6" t="n"/>
      <x:c r="R135" s="6" t="n"/>
      <x:c r="S135" s="6" t="n"/>
      <x:c r="T135" s="6" t="n">
        <x:v>5592</x:v>
      </x:c>
      <x:c r="U135" s="6" t="n">
        <x:v>4242</x:v>
      </x:c>
      <x:c r="V135" s="6" t="n">
        <x:v>3713</x:v>
      </x:c>
      <x:c r="W135" s="6" t="n">
        <x:v>3206</x:v>
      </x:c>
      <x:c r="X135" s="6" t="n">
        <x:v>3215</x:v>
      </x:c>
      <x:c r="Y135" s="6" t="n">
        <x:v>3067</x:v>
      </x:c>
      <x:c r="Z135" s="6" t="n">
        <x:v>4135</x:v>
      </x:c>
      <x:c r="AA135" s="6" t="n">
        <x:v>3854</x:v>
      </x:c>
      <x:c r="AB135" s="6" t="n">
        <x:v>3451</x:v>
      </x:c>
      <x:c r="AC135" s="6" t="n">
        <x:v>2527</x:v>
      </x:c>
      <x:c r="AD135" s="6" t="n">
        <x:v>2246</x:v>
      </x:c>
      <x:c r="AE135" s="6" t="n">
        <x:v>1345</x:v>
      </x:c>
      <x:c r="AF135" s="11" t="n">
        <x:v>11</x:v>
      </x:c>
      <x:c r="AG135" s="28" t="n">
        <x:v>2</x:v>
      </x:c>
    </x:row>
    <x:row r="136" s="15" customFormat="1" ht="22" customHeight="1">
      <x:c r="A136" s="6" t="n"/>
      <x:c r="B136" s="7" t="str">
        <x:f>"771994391751"</x:f>
        <x:v>771994391751</x:v>
      </x:c>
      <x:c r="C136" s="6" t="inlineStr">
        <x:is>
          <x:t xml:space="preserve">点击量</x:t>
        </x:is>
      </x:c>
      <x:c r="D136" s="6" t="n"/>
      <x:c r="E136" s="6" t="n"/>
      <x:c r="F136" s="6" t="n"/>
      <x:c r="G136" s="6" t="n"/>
      <x:c r="H136" s="6" t="n"/>
      <x:c r="I136" s="6" t="n"/>
      <x:c r="J136" s="6" t="n"/>
      <x:c r="K136" s="6" t="n"/>
      <x:c r="L136" s="6" t="n"/>
      <x:c r="M136" s="6" t="n"/>
      <x:c r="N136" s="6" t="n"/>
      <x:c r="O136" s="6" t="n"/>
      <x:c r="P136" s="6" t="n"/>
      <x:c r="Q136" s="6" t="n"/>
      <x:c r="R136" s="6" t="n"/>
      <x:c r="S136" s="6" t="n"/>
      <x:c r="T136" s="6" t="n">
        <x:v>596</x:v>
      </x:c>
      <x:c r="U136" s="6" t="n">
        <x:v>451</x:v>
      </x:c>
      <x:c r="V136" s="6" t="n">
        <x:v>374</x:v>
      </x:c>
      <x:c r="W136" s="6" t="n">
        <x:v>338</x:v>
      </x:c>
      <x:c r="X136" s="6" t="n">
        <x:v>333</x:v>
      </x:c>
      <x:c r="Y136" s="6" t="n">
        <x:v>339</x:v>
      </x:c>
      <x:c r="Z136" s="6" t="n">
        <x:v>491</x:v>
      </x:c>
      <x:c r="AA136" s="6" t="n">
        <x:v>388</x:v>
      </x:c>
      <x:c r="AB136" s="6" t="n">
        <x:v>387</x:v>
      </x:c>
      <x:c r="AC136" s="6" t="n">
        <x:v>281</x:v>
      </x:c>
      <x:c r="AD136" s="6" t="n">
        <x:v>230</x:v>
      </x:c>
      <x:c r="AE136" s="6" t="n">
        <x:v>175</x:v>
      </x:c>
      <x:c r="AF136" s="11" t="n">
        <x:v>0</x:v>
      </x:c>
      <x:c r="AG136" s="28" t="n">
        <x:v>0</x:v>
      </x:c>
    </x:row>
    <x:row r="137" s="15" customFormat="1" ht="22" customHeight="1">
      <x:c r="A137" s="6" t="n"/>
      <x:c r="B137" s="7" t="str">
        <x:f>"771994391751"</x:f>
        <x:v>771994391751</x:v>
      </x:c>
      <x:c r="C137" s="6" t="inlineStr">
        <x:is>
          <x:t xml:space="preserve">点击率</x:t>
        </x:is>
      </x:c>
      <x:c r="D137" s="9" t="n"/>
      <x:c r="E137" s="9" t="n"/>
      <x:c r="F137" s="9" t="n"/>
      <x:c r="G137" s="9" t="n"/>
      <x:c r="H137" s="9" t="n"/>
      <x:c r="I137" s="9" t="n"/>
      <x:c r="J137" s="9" t="n"/>
      <x:c r="K137" s="9" t="n"/>
      <x:c r="L137" s="9" t="n"/>
      <x:c r="M137" s="9" t="n"/>
      <x:c r="N137" s="9" t="n"/>
      <x:c r="O137" s="9" t="n"/>
      <x:c r="P137" s="9" t="n"/>
      <x:c r="Q137" s="9" t="n"/>
      <x:c r="R137" s="9" t="n"/>
      <x:c r="S137" s="9" t="n"/>
      <x:c r="T137" s="9" t="n">
        <x:v>0.1066</x:v>
      </x:c>
      <x:c r="U137" s="9" t="n">
        <x:v>0.1063</x:v>
      </x:c>
      <x:c r="V137" s="9" t="n">
        <x:v>0.1007</x:v>
      </x:c>
      <x:c r="W137" s="9" t="n">
        <x:v>0.1054</x:v>
      </x:c>
      <x:c r="X137" s="9" t="n">
        <x:v>0.1036</x:v>
      </x:c>
      <x:c r="Y137" s="9" t="n">
        <x:v>0.1105</x:v>
      </x:c>
      <x:c r="Z137" s="9" t="n">
        <x:v>0.1187</x:v>
      </x:c>
      <x:c r="AA137" s="9" t="n">
        <x:v>0.1007</x:v>
      </x:c>
      <x:c r="AB137" s="9" t="n">
        <x:v>0.1121</x:v>
      </x:c>
      <x:c r="AC137" s="9" t="n">
        <x:v>0.1112</x:v>
      </x:c>
      <x:c r="AD137" s="9" t="n">
        <x:v>0.1024</x:v>
      </x:c>
      <x:c r="AE137" s="9" t="n">
        <x:v>0.1301</x:v>
      </x:c>
      <x:c r="AF137" s="9" t="n">
        <x:v>0</x:v>
      </x:c>
      <x:c r="AG137" s="29" t="n">
        <x:v>0</x:v>
      </x:c>
    </x:row>
    <x:row r="138" s="15" customFormat="1" ht="22" customHeight="1">
      <x:c r="A138" s="6" t="n"/>
      <x:c r="B138" s="7" t="str">
        <x:f>"771994391751"</x:f>
        <x:v>771994391751</x:v>
      </x:c>
      <x:c r="C138" s="6" t="inlineStr">
        <x:is>
          <x:t xml:space="preserve">点击转化率</x:t>
        </x:is>
      </x:c>
      <x:c r="D138" s="9" t="n"/>
      <x:c r="E138" s="9" t="n"/>
      <x:c r="F138" s="9" t="n"/>
      <x:c r="G138" s="9" t="n"/>
      <x:c r="H138" s="9" t="n"/>
      <x:c r="I138" s="9" t="n"/>
      <x:c r="J138" s="9" t="n"/>
      <x:c r="K138" s="9" t="n"/>
      <x:c r="L138" s="9" t="n"/>
      <x:c r="M138" s="9" t="n"/>
      <x:c r="N138" s="9" t="n"/>
      <x:c r="O138" s="9" t="n"/>
      <x:c r="P138" s="9" t="n"/>
      <x:c r="Q138" s="9" t="n"/>
      <x:c r="R138" s="9" t="n"/>
      <x:c r="S138" s="9" t="n"/>
      <x:c r="T138" s="9" t="n">
        <x:v>0.1057</x:v>
      </x:c>
      <x:c r="U138" s="9" t="n">
        <x:v>0.0798</x:v>
      </x:c>
      <x:c r="V138" s="9" t="n">
        <x:v>0.1176</x:v>
      </x:c>
      <x:c r="W138" s="9" t="n">
        <x:v>0.1095</x:v>
      </x:c>
      <x:c r="X138" s="9" t="n">
        <x:v>0.1171</x:v>
      </x:c>
      <x:c r="Y138" s="9" t="n">
        <x:v>0.0973</x:v>
      </x:c>
      <x:c r="Z138" s="9" t="n">
        <x:v>0.1141</x:v>
      </x:c>
      <x:c r="AA138" s="9" t="n">
        <x:v>0.1082</x:v>
      </x:c>
      <x:c r="AB138" s="9" t="n">
        <x:v>0.1292</x:v>
      </x:c>
      <x:c r="AC138" s="9" t="n">
        <x:v>0.089</x:v>
      </x:c>
      <x:c r="AD138" s="9" t="n">
        <x:v>0.1043</x:v>
      </x:c>
      <x:c r="AE138" s="9" t="n">
        <x:v>0.1429</x:v>
      </x:c>
      <x:c r="AF138" s="9" t="n">
        <x:v>0</x:v>
      </x:c>
      <x:c r="AG138" s="29" t="n">
        <x:v>0</x:v>
      </x:c>
    </x:row>
    <x:row r="139" s="15" customFormat="1" ht="22" customHeight="1">
      <x:c r="A139" s="6" t="n"/>
      <x:c r="B139" s="7" t="str">
        <x:f>"771994391751"</x:f>
        <x:v>771994391751</x:v>
      </x:c>
      <x:c r="C139" s="6" t="inlineStr">
        <x:is>
          <x:t xml:space="preserve">成交笔数</x:t>
        </x:is>
      </x:c>
      <x:c r="D139" s="6" t="n"/>
      <x:c r="E139" s="6" t="n"/>
      <x:c r="F139" s="6" t="n"/>
      <x:c r="G139" s="6" t="n"/>
      <x:c r="H139" s="6" t="n"/>
      <x:c r="I139" s="6" t="n"/>
      <x:c r="J139" s="6" t="n"/>
      <x:c r="K139" s="6" t="n"/>
      <x:c r="L139" s="6" t="n"/>
      <x:c r="M139" s="6" t="n"/>
      <x:c r="N139" s="6" t="n"/>
      <x:c r="O139" s="6" t="n"/>
      <x:c r="P139" s="6" t="n"/>
      <x:c r="Q139" s="6" t="n"/>
      <x:c r="R139" s="6" t="n"/>
      <x:c r="S139" s="6" t="n"/>
      <x:c r="T139" s="6" t="n">
        <x:v>63</x:v>
      </x:c>
      <x:c r="U139" s="6" t="n">
        <x:v>36</x:v>
      </x:c>
      <x:c r="V139" s="6" t="n">
        <x:v>44</x:v>
      </x:c>
      <x:c r="W139" s="6" t="n">
        <x:v>37</x:v>
      </x:c>
      <x:c r="X139" s="6" t="n">
        <x:v>39</x:v>
      </x:c>
      <x:c r="Y139" s="6" t="n">
        <x:v>33</x:v>
      </x:c>
      <x:c r="Z139" s="6" t="n">
        <x:v>56</x:v>
      </x:c>
      <x:c r="AA139" s="6" t="n">
        <x:v>42</x:v>
      </x:c>
      <x:c r="AB139" s="6" t="n">
        <x:v>50</x:v>
      </x:c>
      <x:c r="AC139" s="6" t="n">
        <x:v>25</x:v>
      </x:c>
      <x:c r="AD139" s="6" t="n">
        <x:v>24</x:v>
      </x:c>
      <x:c r="AE139" s="6" t="n">
        <x:v>25</x:v>
      </x:c>
      <x:c r="AF139" s="11" t="n">
        <x:v>4</x:v>
      </x:c>
      <x:c r="AG139" s="28" t="n">
        <x:v>3</x:v>
      </x:c>
    </x:row>
    <x:row r="140" s="15" customFormat="1" ht="22" customHeight="1">
      <x:c r="A140" s="6" t="n"/>
      <x:c r="B140" s="7" t="str">
        <x:f>"771994391751"</x:f>
        <x:v>771994391751</x:v>
      </x:c>
      <x:c r="C140" s="6" t="inlineStr">
        <x:is>
          <x:t xml:space="preserve">成交金额</x:t>
        </x:is>
      </x:c>
      <x:c r="D140" s="16" t="n"/>
      <x:c r="E140" s="16" t="n"/>
      <x:c r="F140" s="16" t="n"/>
      <x:c r="G140" s="16" t="n"/>
      <x:c r="H140" s="16" t="n"/>
      <x:c r="I140" s="16" t="n"/>
      <x:c r="J140" s="16" t="n"/>
      <x:c r="K140" s="16" t="n"/>
      <x:c r="L140" s="16" t="n"/>
      <x:c r="M140" s="16" t="n"/>
      <x:c r="N140" s="16" t="n"/>
      <x:c r="O140" s="16" t="n"/>
      <x:c r="P140" s="16" t="n"/>
      <x:c r="Q140" s="16" t="n"/>
      <x:c r="R140" s="16" t="n"/>
      <x:c r="S140" s="16" t="n"/>
      <x:c r="T140" s="16" t="n">
        <x:v>1142.74</x:v>
      </x:c>
      <x:c r="U140" s="16" t="n">
        <x:v>648.12</x:v>
      </x:c>
      <x:c r="V140" s="16" t="n">
        <x:v>776.2</x:v>
      </x:c>
      <x:c r="W140" s="16" t="n">
        <x:v>643.72</x:v>
      </x:c>
      <x:c r="X140" s="16" t="n">
        <x:v>720.3200000000001</x:v>
      </x:c>
      <x:c r="Y140" s="16" t="n">
        <x:v>733.99</x:v>
      </x:c>
      <x:c r="Z140" s="16" t="n">
        <x:v>1011.32</x:v>
      </x:c>
      <x:c r="AA140" s="16" t="n">
        <x:v>761.8200000000001</x:v>
      </x:c>
      <x:c r="AB140" s="16" t="n">
        <x:v>875.84</x:v>
      </x:c>
      <x:c r="AC140" s="16" t="n">
        <x:v>444</x:v>
      </x:c>
      <x:c r="AD140" s="16" t="n">
        <x:v>438.2</x:v>
      </x:c>
      <x:c r="AE140" s="16" t="n">
        <x:v>464.18</x:v>
      </x:c>
      <x:c r="AF140" s="11" t="n">
        <x:v>65.2</x:v>
      </x:c>
      <x:c r="AG140" s="28" t="n">
        <x:v>57.4</x:v>
      </x:c>
    </x:row>
    <x:row r="141" s="15" customFormat="1" ht="22" customHeight="1">
      <x:c r="A141" s="6" t="n"/>
      <x:c r="B141" s="7" t="str">
        <x:f>"771994391751"</x:f>
        <x:v>771994391751</x:v>
      </x:c>
      <x:c r="C141" s="6" t="inlineStr">
        <x:is>
          <x:t xml:space="preserve">投产比</x:t>
        </x:is>
      </x:c>
      <x:c r="D141" s="11" t="n"/>
      <x:c r="E141" s="11" t="n"/>
      <x:c r="F141" s="11" t="n"/>
      <x:c r="G141" s="11" t="n"/>
      <x:c r="H141" s="11" t="n"/>
      <x:c r="I141" s="11" t="n"/>
      <x:c r="J141" s="11" t="n"/>
      <x:c r="K141" s="11" t="n"/>
      <x:c r="L141" s="11" t="n"/>
      <x:c r="M141" s="11" t="n"/>
      <x:c r="N141" s="11" t="n"/>
      <x:c r="O141" s="11" t="n"/>
      <x:c r="P141" s="11" t="n"/>
      <x:c r="Q141" s="11" t="n"/>
      <x:c r="R141" s="11" t="n"/>
      <x:c r="S141" s="11" t="n"/>
      <x:c r="T141" s="11" t="n">
        <x:v>6.96</x:v>
      </x:c>
      <x:c r="U141" s="11" t="n">
        <x:v>7.73</x:v>
      </x:c>
      <x:c r="V141" s="11" t="n">
        <x:v>7.04</x:v>
      </x:c>
      <x:c r="W141" s="11" t="n">
        <x:v>6.77</x:v>
      </x:c>
      <x:c r="X141" s="11" t="n">
        <x:v>6.98</x:v>
      </x:c>
      <x:c r="Y141" s="11" t="n">
        <x:v>7.04</x:v>
      </x:c>
      <x:c r="Z141" s="11" t="n">
        <x:v>6.66</x:v>
      </x:c>
      <x:c r="AA141" s="11" t="n">
        <x:v>6.81</x:v>
      </x:c>
      <x:c r="AB141" s="11" t="n">
        <x:v>6.94</x:v>
      </x:c>
      <x:c r="AC141" s="11" t="n">
        <x:v>6.21</x:v>
      </x:c>
      <x:c r="AD141" s="11" t="n">
        <x:v>7.03</x:v>
      </x:c>
      <x:c r="AE141" s="11" t="n">
        <x:v>6.56</x:v>
      </x:c>
      <x:c r="AF141" s="11" t="n">
        <x:v>0</x:v>
      </x:c>
      <x:c r="AG141" s="28" t="n">
        <x:v>0</x:v>
      </x:c>
    </x:row>
    <x:row r="142" s="15" customFormat="1" ht="22" customHeight="1">
      <x:c r="AG142" s="26" t="n"/>
    </x:row>
    <x:row r="143" s="15" customFormat="1" ht="22" customHeight="1">
      <x:c r="A143" s="4" t="inlineStr">
        <x:is>
          <x:t xml:space="preserve">图13</x:t>
        </x:is>
      </x:c>
      <x:c r="B143" s="5" t="inlineStr">
        <x:is>
          <x:t xml:space="preserve">黄百合办公室水培</x:t>
        </x:is>
      </x:c>
      <x:c r="C143" s="4" t="inlineStr">
        <x:is>
          <x:t xml:space="preserve">推广状态</x:t>
        </x:is>
      </x:c>
      <x:c r="D143" s="6" t="inlineStr">
        <x:is>
          <x:t xml:space="preserve">推广中</x:t>
        </x:is>
      </x:c>
      <x:c r="E143" s="6" t="inlineStr">
        <x:is>
          <x:t xml:space="preserve">推广中</x:t>
        </x:is>
      </x:c>
      <x:c r="F143" s="6" t="inlineStr">
        <x:is>
          <x:t xml:space="preserve">推广中</x:t>
        </x:is>
      </x:c>
      <x:c r="G143" s="6" t="inlineStr">
        <x:is>
          <x:t xml:space="preserve">推广中</x:t>
        </x:is>
      </x:c>
      <x:c r="H143" s="6" t="inlineStr">
        <x:is>
          <x:t xml:space="preserve">推广中</x:t>
        </x:is>
      </x:c>
      <x:c r="I143" s="6" t="inlineStr">
        <x:is>
          <x:t xml:space="preserve">推广中</x:t>
        </x:is>
      </x:c>
      <x:c r="J143" s="6" t="inlineStr">
        <x:is>
          <x:t xml:space="preserve">推广中</x:t>
        </x:is>
      </x:c>
      <x:c r="K143" s="6" t="inlineStr">
        <x:is>
          <x:t xml:space="preserve">推广中</x:t>
        </x:is>
      </x:c>
      <x:c r="L143" s="6" t="inlineStr">
        <x:is>
          <x:t xml:space="preserve">推广中</x:t>
        </x:is>
      </x:c>
      <x:c r="M143" s="6" t="inlineStr">
        <x:is>
          <x:t xml:space="preserve">推广中</x:t>
        </x:is>
      </x:c>
      <x:c r="N143" s="6" t="inlineStr">
        <x:is>
          <x:t xml:space="preserve">推广中</x:t>
        </x:is>
      </x:c>
      <x:c r="O143" s="6" t="inlineStr">
        <x:is>
          <x:t xml:space="preserve">推广中</x:t>
        </x:is>
      </x:c>
      <x:c r="P143" s="6" t="inlineStr">
        <x:is>
          <x:t xml:space="preserve">推广中</x:t>
        </x:is>
      </x:c>
      <x:c r="Q143" s="6" t="inlineStr">
        <x:is>
          <x:t xml:space="preserve">推广中</x:t>
        </x:is>
      </x:c>
      <x:c r="R143" s="6" t="inlineStr">
        <x:is>
          <x:t xml:space="preserve">推广中</x:t>
        </x:is>
      </x:c>
      <x:c r="S143" s="6" t="inlineStr">
        <x:is>
          <x:t xml:space="preserve">推广中</x:t>
        </x:is>
      </x:c>
      <x:c r="T143" s="6" t="inlineStr">
        <x:is>
          <x:t xml:space="preserve">推广中</x:t>
        </x:is>
      </x:c>
      <x:c r="U143" s="6" t="inlineStr">
        <x:is>
          <x:t xml:space="preserve">推广中</x:t>
        </x:is>
      </x:c>
      <x:c r="V143" s="6" t="inlineStr">
        <x:is>
          <x:t xml:space="preserve">推广中</x:t>
        </x:is>
      </x:c>
      <x:c r="W143" s="6" t="inlineStr">
        <x:is>
          <x:t xml:space="preserve">推广中</x:t>
        </x:is>
      </x:c>
      <x:c r="X143" s="6" t="inlineStr">
        <x:is>
          <x:t xml:space="preserve">推广中</x:t>
        </x:is>
      </x:c>
      <x:c r="Y143" s="6" t="inlineStr">
        <x:is>
          <x:t xml:space="preserve">推广中</x:t>
        </x:is>
      </x:c>
      <x:c r="Z143" s="6" t="inlineStr">
        <x:is>
          <x:t xml:space="preserve">推广中</x:t>
        </x:is>
      </x:c>
      <x:c r="AA143" s="6" t="inlineStr">
        <x:is>
          <x:t xml:space="preserve">推广中</x:t>
        </x:is>
      </x:c>
      <x:c r="AB143" s="6" t="inlineStr">
        <x:is>
          <x:t xml:space="preserve">推广中</x:t>
        </x:is>
      </x:c>
      <x:c r="AC143" s="6" t="inlineStr">
        <x:is>
          <x:t xml:space="preserve">推广中</x:t>
        </x:is>
      </x:c>
      <x:c r="AD143" s="6" t="inlineStr">
        <x:is>
          <x:t xml:space="preserve">推广中</x:t>
        </x:is>
      </x:c>
      <x:c r="AE143" s="6" t="inlineStr">
        <x:is>
          <x:t xml:space="preserve">推广中</x:t>
        </x:is>
      </x:c>
      <x:c r="AF143" s="6" t="inlineStr">
        <x:is>
          <x:t xml:space="preserve">推广中</x:t>
        </x:is>
      </x:c>
      <x:c r="AG143" s="23" t="inlineStr">
        <x:is>
          <x:t xml:space="preserve">推广中</x:t>
        </x:is>
      </x:c>
    </x:row>
    <x:row r="144" s="15" customFormat="1" ht="22" customHeight="1">
      <x:c r="A144" s="6" t="n"/>
      <x:c r="B144" s="7" t="str">
        <x:f>"967410512821"</x:f>
        <x:v>967410512821</x:v>
      </x:c>
      <x:c r="C144" s="6" t="inlineStr">
        <x:is>
          <x:t xml:space="preserve">当日动作</x:t>
        </x:is>
      </x:c>
      <x:c r="D144" s="6" t="n"/>
      <x:c r="E144" s="6" t="n"/>
      <x:c r="F144" s="6" t="n"/>
      <x:c r="G144" s="6" t="n"/>
      <x:c r="H144" s="6" t="n"/>
      <x:c r="I144" s="6" t="n"/>
      <x:c r="J144" s="6" t="n"/>
      <x:c r="K144" s="6" t="n"/>
      <x:c r="L144" s="6" t="n"/>
      <x:c r="M144" s="6" t="n"/>
      <x:c r="N144" s="6" t="n"/>
      <x:c r="O144" s="6" t="n"/>
      <x:c r="P144" s="6" t="n"/>
      <x:c r="Q144" s="6" t="n"/>
      <x:c r="R144" s="6" t="n"/>
      <x:c r="S144" s="6" t="n"/>
      <x:c r="T144" s="6" t="n"/>
      <x:c r="U144" s="6" t="n"/>
      <x:c r="V144" s="6" t="n"/>
      <x:c r="W144" s="6" t="n"/>
      <x:c r="X144" s="6" t="n"/>
      <x:c r="Y144" s="6" t="n"/>
      <x:c r="Z144" s="6" t="inlineStr">
        <x:is>
          <x:t xml:space="preserve">6月23日原始表：有点击未成交，先观察承接</x:t>
        </x:is>
      </x:c>
      <x:c r="AA144" s="6" t="inlineStr">
        <x:is>
          <x:t xml:space="preserve">6月24日原始表：有点击未成交，先看承接</x:t>
        </x:is>
      </x:c>
      <x:c r="AB144" s="6" t="inlineStr">
        <x:is>
          <x:t xml:space="preserve">6月25日完整表：有曝光无点击，先看素材</x:t>
        </x:is>
      </x:c>
      <x:c r="AC144" s="6" t="inlineStr">
        <x:is>
          <x:t xml:space="preserve">6.26完整表：有点击未成交，先看承接</x:t>
        </x:is>
      </x:c>
      <x:c r="AD144" s="6" t="inlineStr">
        <x:is>
          <x:t xml:space="preserve">6.27完整表：有点击未成交，先看承接</x:t>
        </x:is>
      </x:c>
      <x:c r="AE144" s="6" t="inlineStr">
        <x:is>
          <x:t xml:space="preserve">6.28完整表：有点击未成交，先看承接</x:t>
        </x:is>
      </x:c>
      <x:c r="AF144" s="6" t="inlineStr">
        <x:is>
          <x:t xml:space="preserve">6.29完整表：有花费无成交，先观察素材/承接</x:t>
        </x:is>
      </x:c>
      <x:c r="AG144" s="23" t="inlineStr">
        <x:is>
          <x:t xml:space="preserve">6.30 16:34实时：花费0.34｜成交0.00｜ROI 0.00，先记录观察</x:t>
        </x:is>
      </x:c>
    </x:row>
    <x:row r="145" s="15" customFormat="1" ht="22" customHeight="1">
      <x:c r="A145" s="6" t="n"/>
      <x:c r="B145" s="7" t="str">
        <x:f>"967410512821"</x:f>
        <x:v>967410512821</x:v>
      </x:c>
      <x:c r="C145" s="6" t="inlineStr">
        <x:is>
          <x:t xml:space="preserve">曝光量</x:t>
        </x:is>
      </x:c>
      <x:c r="D145" s="6" t="n"/>
      <x:c r="E145" s="6" t="n"/>
      <x:c r="F145" s="6" t="n"/>
      <x:c r="G145" s="6" t="n"/>
      <x:c r="H145" s="6" t="n"/>
      <x:c r="I145" s="6" t="n"/>
      <x:c r="J145" s="6" t="n"/>
      <x:c r="K145" s="6" t="n"/>
      <x:c r="L145" s="6" t="n"/>
      <x:c r="M145" s="6" t="n"/>
      <x:c r="N145" s="6" t="n"/>
      <x:c r="O145" s="6" t="n"/>
      <x:c r="P145" s="6" t="n"/>
      <x:c r="Q145" s="6" t="n"/>
      <x:c r="R145" s="6" t="n"/>
      <x:c r="S145" s="6" t="n">
        <x:v>0</x:v>
      </x:c>
      <x:c r="T145" s="6" t="n">
        <x:v>1</x:v>
      </x:c>
      <x:c r="U145" s="6" t="n">
        <x:v>717</x:v>
      </x:c>
      <x:c r="V145" s="6" t="n">
        <x:v>306</x:v>
      </x:c>
      <x:c r="W145" s="6" t="n">
        <x:v>120</x:v>
      </x:c>
      <x:c r="X145" s="6" t="n">
        <x:v>89</x:v>
      </x:c>
      <x:c r="Y145" s="6" t="n">
        <x:v>86</x:v>
      </x:c>
      <x:c r="Z145" s="6" t="n">
        <x:v>117</x:v>
      </x:c>
      <x:c r="AA145" s="6" t="n">
        <x:v>89</x:v>
      </x:c>
      <x:c r="AB145" s="6" t="n">
        <x:v>68</x:v>
      </x:c>
      <x:c r="AC145" s="6" t="n">
        <x:v>63</x:v>
      </x:c>
      <x:c r="AD145" s="6" t="n">
        <x:v>58</x:v>
      </x:c>
      <x:c r="AE145" s="6" t="n">
        <x:v>59</x:v>
      </x:c>
      <x:c r="AF145" s="11" t="n">
        <x:v>65</x:v>
      </x:c>
      <x:c r="AG145" s="24" t="n">
        <x:v>33</x:v>
      </x:c>
    </x:row>
    <x:row r="146" s="15" customFormat="1" ht="22" customHeight="1">
      <x:c r="A146" s="6" t="n"/>
      <x:c r="B146" s="7" t="str">
        <x:f>"967410512821"</x:f>
        <x:v>967410512821</x:v>
      </x:c>
      <x:c r="C146" s="6" t="inlineStr">
        <x:is>
          <x:t xml:space="preserve">点击量</x:t>
        </x:is>
      </x:c>
      <x:c r="D146" s="6" t="n"/>
      <x:c r="E146" s="6" t="n"/>
      <x:c r="F146" s="6" t="n"/>
      <x:c r="G146" s="6" t="n"/>
      <x:c r="H146" s="6" t="n"/>
      <x:c r="I146" s="6" t="n"/>
      <x:c r="J146" s="6" t="n"/>
      <x:c r="K146" s="6" t="n"/>
      <x:c r="L146" s="6" t="n"/>
      <x:c r="M146" s="6" t="n"/>
      <x:c r="N146" s="6" t="n"/>
      <x:c r="O146" s="6" t="n"/>
      <x:c r="P146" s="6" t="n"/>
      <x:c r="Q146" s="6" t="n"/>
      <x:c r="R146" s="6" t="n"/>
      <x:c r="S146" s="6" t="n">
        <x:v>0</x:v>
      </x:c>
      <x:c r="T146" s="6" t="n">
        <x:v>0</x:v>
      </x:c>
      <x:c r="U146" s="6" t="n">
        <x:v>60</x:v>
      </x:c>
      <x:c r="V146" s="6" t="n">
        <x:v>22</x:v>
      </x:c>
      <x:c r="W146" s="6" t="n">
        <x:v>8</x:v>
      </x:c>
      <x:c r="X146" s="6" t="n">
        <x:v>6</x:v>
      </x:c>
      <x:c r="Y146" s="6" t="n">
        <x:v>4</x:v>
      </x:c>
      <x:c r="Z146" s="6" t="n">
        <x:v>7</x:v>
      </x:c>
      <x:c r="AA146" s="6" t="n">
        <x:v>4</x:v>
      </x:c>
      <x:c r="AB146" s="6" t="n">
        <x:v>0</x:v>
      </x:c>
      <x:c r="AC146" s="6" t="n">
        <x:v>6</x:v>
      </x:c>
      <x:c r="AD146" s="6" t="n">
        <x:v>1</x:v>
      </x:c>
      <x:c r="AE146" s="6" t="n">
        <x:v>1</x:v>
      </x:c>
      <x:c r="AF146" s="11" t="n">
        <x:v>3</x:v>
      </x:c>
      <x:c r="AG146" s="24" t="n">
        <x:v>0</x:v>
      </x:c>
    </x:row>
    <x:row r="147" s="15" customFormat="1" ht="22" customHeight="1">
      <x:c r="A147" s="6" t="n"/>
      <x:c r="B147" s="7" t="str">
        <x:f>"967410512821"</x:f>
        <x:v>967410512821</x:v>
      </x:c>
      <x:c r="C147" s="6" t="inlineStr">
        <x:is>
          <x:t xml:space="preserve">点击率</x:t>
        </x:is>
      </x:c>
      <x:c r="D147" s="9" t="n"/>
      <x:c r="E147" s="9" t="n"/>
      <x:c r="F147" s="9" t="n"/>
      <x:c r="G147" s="9" t="n"/>
      <x:c r="H147" s="9" t="n"/>
      <x:c r="I147" s="9" t="n"/>
      <x:c r="J147" s="9" t="n"/>
      <x:c r="K147" s="9" t="n"/>
      <x:c r="L147" s="9" t="n"/>
      <x:c r="M147" s="9" t="n"/>
      <x:c r="N147" s="9" t="n"/>
      <x:c r="O147" s="9" t="n"/>
      <x:c r="P147" s="9" t="n"/>
      <x:c r="Q147" s="9" t="n"/>
      <x:c r="R147" s="9" t="n"/>
      <x:c r="S147" s="9" t="n">
        <x:v>0</x:v>
      </x:c>
      <x:c r="T147" s="9" t="n">
        <x:v>0</x:v>
      </x:c>
      <x:c r="U147" s="9" t="n">
        <x:v>0.0837</x:v>
      </x:c>
      <x:c r="V147" s="9" t="n">
        <x:v>0.07190000000000001</x:v>
      </x:c>
      <x:c r="W147" s="9" t="n">
        <x:v>0.0667</x:v>
      </x:c>
      <x:c r="X147" s="9" t="n">
        <x:v>0.0674</x:v>
      </x:c>
      <x:c r="Y147" s="9" t="n">
        <x:v>0.0465</x:v>
      </x:c>
      <x:c r="Z147" s="9" t="n">
        <x:v>0.0598</x:v>
      </x:c>
      <x:c r="AA147" s="9" t="n">
        <x:v>0.0449</x:v>
      </x:c>
      <x:c r="AB147" s="9" t="n">
        <x:v>0</x:v>
      </x:c>
      <x:c r="AC147" s="9" t="n">
        <x:v>0.09520000000000001</x:v>
      </x:c>
      <x:c r="AD147" s="9" t="n">
        <x:v>0.0172</x:v>
      </x:c>
      <x:c r="AE147" s="9" t="n">
        <x:v>0.0169</x:v>
      </x:c>
      <x:c r="AF147" s="9" t="n">
        <x:v>0.04615384615384616</x:v>
      </x:c>
      <x:c r="AG147" s="25" t="n">
        <x:v>0</x:v>
      </x:c>
    </x:row>
    <x:row r="148" s="15" customFormat="1" ht="22" customHeight="1">
      <x:c r="A148" s="6" t="n"/>
      <x:c r="B148" s="7" t="str">
        <x:f>"967410512821"</x:f>
        <x:v>967410512821</x:v>
      </x:c>
      <x:c r="C148" s="6" t="inlineStr">
        <x:is>
          <x:t xml:space="preserve">点击转化率</x:t>
        </x:is>
      </x:c>
      <x:c r="D148" s="9" t="n"/>
      <x:c r="E148" s="9" t="n"/>
      <x:c r="F148" s="9" t="n"/>
      <x:c r="G148" s="9" t="n"/>
      <x:c r="H148" s="9" t="n"/>
      <x:c r="I148" s="9" t="n"/>
      <x:c r="J148" s="9" t="n"/>
      <x:c r="K148" s="9" t="n"/>
      <x:c r="L148" s="9" t="n"/>
      <x:c r="M148" s="9" t="n"/>
      <x:c r="N148" s="9" t="n"/>
      <x:c r="O148" s="9" t="n"/>
      <x:c r="P148" s="9" t="n"/>
      <x:c r="Q148" s="9" t="n"/>
      <x:c r="R148" s="9" t="n"/>
      <x:c r="S148" s="9" t="n">
        <x:v>0</x:v>
      </x:c>
      <x:c r="T148" s="9" t="n">
        <x:v>0</x:v>
      </x:c>
      <x:c r="U148" s="9" t="n">
        <x:v>0.0167</x:v>
      </x:c>
      <x:c r="V148" s="9" t="n">
        <x:v>0.09089999999999999</x:v>
      </x:c>
      <x:c r="W148" s="9" t="n">
        <x:v>0</x:v>
      </x:c>
      <x:c r="X148" s="9" t="n">
        <x:v>0</x:v>
      </x:c>
      <x:c r="Y148" s="9" t="n">
        <x:v>0</x:v>
      </x:c>
      <x:c r="Z148" s="9" t="n">
        <x:v>0</x:v>
      </x:c>
      <x:c r="AA148" s="9" t="n">
        <x:v>0</x:v>
      </x:c>
      <x:c r="AB148" s="9" t="n">
        <x:v>0</x:v>
      </x:c>
      <x:c r="AC148" s="9" t="n">
        <x:v>0</x:v>
      </x:c>
      <x:c r="AD148" s="9" t="n">
        <x:v>0</x:v>
      </x:c>
      <x:c r="AE148" s="9" t="n">
        <x:v>0</x:v>
      </x:c>
      <x:c r="AF148" s="9" t="n">
        <x:v>0</x:v>
      </x:c>
      <x:c r="AG148" s="25" t="n">
        <x:v>0</x:v>
      </x:c>
    </x:row>
    <x:row r="149" s="15" customFormat="1" ht="22" customHeight="1">
      <x:c r="A149" s="6" t="n"/>
      <x:c r="B149" s="7" t="str">
        <x:f>"967410512821"</x:f>
        <x:v>967410512821</x:v>
      </x:c>
      <x:c r="C149" s="6" t="inlineStr">
        <x:is>
          <x:t xml:space="preserve">成交笔数</x:t>
        </x:is>
      </x:c>
      <x:c r="D149" s="6" t="n"/>
      <x:c r="E149" s="6" t="n"/>
      <x:c r="F149" s="6" t="n"/>
      <x:c r="G149" s="6" t="n"/>
      <x:c r="H149" s="6" t="n"/>
      <x:c r="I149" s="6" t="n"/>
      <x:c r="J149" s="6" t="n"/>
      <x:c r="K149" s="6" t="n"/>
      <x:c r="L149" s="6" t="n"/>
      <x:c r="M149" s="6" t="n"/>
      <x:c r="N149" s="6" t="n"/>
      <x:c r="O149" s="6" t="n"/>
      <x:c r="P149" s="6" t="n"/>
      <x:c r="Q149" s="6" t="n"/>
      <x:c r="R149" s="6" t="n"/>
      <x:c r="S149" s="6" t="n">
        <x:v>0</x:v>
      </x:c>
      <x:c r="T149" s="6" t="n">
        <x:v>0</x:v>
      </x:c>
      <x:c r="U149" s="6" t="n">
        <x:v>1</x:v>
      </x:c>
      <x:c r="V149" s="6" t="n">
        <x:v>2</x:v>
      </x:c>
      <x:c r="W149" s="6" t="n">
        <x:v>0</x:v>
      </x:c>
      <x:c r="X149" s="6" t="n">
        <x:v>0</x:v>
      </x:c>
      <x:c r="Y149" s="6" t="n">
        <x:v>0</x:v>
      </x:c>
      <x:c r="Z149" s="6" t="n">
        <x:v>0</x:v>
      </x:c>
      <x:c r="AA149" s="6" t="n">
        <x:v>0</x:v>
      </x:c>
      <x:c r="AB149" s="6" t="n">
        <x:v>0</x:v>
      </x:c>
      <x:c r="AC149" s="6" t="n">
        <x:v>0</x:v>
      </x:c>
      <x:c r="AD149" s="6" t="n">
        <x:v>0</x:v>
      </x:c>
      <x:c r="AE149" s="6" t="n">
        <x:v>0</x:v>
      </x:c>
      <x:c r="AF149" s="11" t="n">
        <x:v>0</x:v>
      </x:c>
      <x:c r="AG149" s="24" t="n">
        <x:v>0</x:v>
      </x:c>
    </x:row>
    <x:row r="150" s="15" customFormat="1" ht="22" customHeight="1">
      <x:c r="A150" s="6" t="n"/>
      <x:c r="B150" s="7" t="str">
        <x:f>"967410512821"</x:f>
        <x:v>967410512821</x:v>
      </x:c>
      <x:c r="C150" s="6" t="inlineStr">
        <x:is>
          <x:t xml:space="preserve">成交金额</x:t>
        </x:is>
      </x:c>
      <x:c r="D150" s="16" t="n"/>
      <x:c r="E150" s="16" t="n"/>
      <x:c r="F150" s="16" t="n"/>
      <x:c r="G150" s="16" t="n"/>
      <x:c r="H150" s="16" t="n"/>
      <x:c r="I150" s="16" t="n"/>
      <x:c r="J150" s="16" t="n"/>
      <x:c r="K150" s="16" t="n"/>
      <x:c r="L150" s="16" t="n"/>
      <x:c r="M150" s="16" t="n"/>
      <x:c r="N150" s="16" t="n"/>
      <x:c r="O150" s="16" t="n"/>
      <x:c r="P150" s="16" t="n"/>
      <x:c r="Q150" s="16" t="n"/>
      <x:c r="R150" s="16" t="n"/>
      <x:c r="S150" s="16" t="n">
        <x:v>0</x:v>
      </x:c>
      <x:c r="T150" s="16" t="n">
        <x:v>0</x:v>
      </x:c>
      <x:c r="U150" s="16" t="n">
        <x:v>11.88</x:v>
      </x:c>
      <x:c r="V150" s="16" t="n">
        <x:v>28.68</x:v>
      </x:c>
      <x:c r="W150" s="16" t="n">
        <x:v>0</x:v>
      </x:c>
      <x:c r="X150" s="16" t="n">
        <x:v>0</x:v>
      </x:c>
      <x:c r="Y150" s="16" t="n">
        <x:v>0</x:v>
      </x:c>
      <x:c r="Z150" s="16" t="n">
        <x:v>0</x:v>
      </x:c>
      <x:c r="AA150" s="16" t="n">
        <x:v>0</x:v>
      </x:c>
      <x:c r="AB150" s="16" t="n">
        <x:v>0</x:v>
      </x:c>
      <x:c r="AC150" s="16" t="n">
        <x:v>0</x:v>
      </x:c>
      <x:c r="AD150" s="16" t="n">
        <x:v>0</x:v>
      </x:c>
      <x:c r="AE150" s="16" t="n">
        <x:v>0</x:v>
      </x:c>
      <x:c r="AF150" s="11" t="n">
        <x:v>0</x:v>
      </x:c>
      <x:c r="AG150" s="24" t="n">
        <x:v>0</x:v>
      </x:c>
    </x:row>
    <x:row r="151" s="15" customFormat="1" ht="22" customHeight="1">
      <x:c r="A151" s="6" t="n"/>
      <x:c r="B151" s="7" t="str">
        <x:f>"967410512821"</x:f>
        <x:v>967410512821</x:v>
      </x:c>
      <x:c r="C151" s="6" t="inlineStr">
        <x:is>
          <x:t xml:space="preserve">投产比</x:t>
        </x:is>
      </x:c>
      <x:c r="D151" s="11" t="n"/>
      <x:c r="E151" s="11" t="n"/>
      <x:c r="F151" s="11" t="n"/>
      <x:c r="G151" s="11" t="n"/>
      <x:c r="H151" s="11" t="n"/>
      <x:c r="I151" s="11" t="n"/>
      <x:c r="J151" s="11" t="n"/>
      <x:c r="K151" s="11" t="n"/>
      <x:c r="L151" s="11" t="n"/>
      <x:c r="M151" s="11" t="n"/>
      <x:c r="N151" s="11" t="n"/>
      <x:c r="O151" s="11" t="n"/>
      <x:c r="P151" s="11" t="n"/>
      <x:c r="Q151" s="11" t="n"/>
      <x:c r="R151" s="11" t="n"/>
      <x:c r="S151" s="11" t="n">
        <x:v>0</x:v>
      </x:c>
      <x:c r="T151" s="11" t="n">
        <x:v>0</x:v>
      </x:c>
      <x:c r="U151" s="11" t="n">
        <x:v>3.33</x:v>
      </x:c>
      <x:c r="V151" s="11" t="n">
        <x:v>4.17</x:v>
      </x:c>
      <x:c r="W151" s="11" t="n">
        <x:v>0</x:v>
      </x:c>
      <x:c r="X151" s="11" t="n">
        <x:v>0</x:v>
      </x:c>
      <x:c r="Y151" s="11" t="n">
        <x:v>0</x:v>
      </x:c>
      <x:c r="Z151" s="11" t="n">
        <x:v>0</x:v>
      </x:c>
      <x:c r="AA151" s="11" t="n">
        <x:v>0</x:v>
      </x:c>
      <x:c r="AB151" s="11" t="n">
        <x:v>0</x:v>
      </x:c>
      <x:c r="AC151" s="11" t="n">
        <x:v>0</x:v>
      </x:c>
      <x:c r="AD151" s="11" t="n">
        <x:v>0</x:v>
      </x:c>
      <x:c r="AE151" s="11" t="n">
        <x:v>0</x:v>
      </x:c>
      <x:c r="AF151" s="11" t="n">
        <x:v>0</x:v>
      </x:c>
      <x:c r="AG151" s="24" t="n">
        <x:v>0</x:v>
      </x:c>
    </x:row>
    <x:row r="152" s="15" customFormat="1" ht="22" customHeight="1">
      <x:c r="AG152" s="26" t="n"/>
    </x:row>
    <x:row r="153" s="15" customFormat="1" ht="22" customHeight="1">
      <x:c r="A153" s="4" t="inlineStr">
        <x:is>
          <x:t xml:space="preserve">图14</x:t>
        </x:is>
      </x:c>
      <x:c r="B153" s="5" t="inlineStr">
        <x:is>
          <x:t xml:space="preserve">普拉芬多生花苞百合</x:t>
        </x:is>
      </x:c>
      <x:c r="C153" s="4" t="inlineStr">
        <x:is>
          <x:t xml:space="preserve">推广状态</x:t>
        </x:is>
      </x:c>
      <x:c r="D153" s="6" t="inlineStr">
        <x:is>
          <x:t xml:space="preserve">推广中</x:t>
        </x:is>
      </x:c>
      <x:c r="E153" s="6" t="inlineStr">
        <x:is>
          <x:t xml:space="preserve">推广中</x:t>
        </x:is>
      </x:c>
      <x:c r="F153" s="6" t="inlineStr">
        <x:is>
          <x:t xml:space="preserve">推广中</x:t>
        </x:is>
      </x:c>
      <x:c r="G153" s="6" t="inlineStr">
        <x:is>
          <x:t xml:space="preserve">推广中</x:t>
        </x:is>
      </x:c>
      <x:c r="H153" s="6" t="inlineStr">
        <x:is>
          <x:t xml:space="preserve">推广中</x:t>
        </x:is>
      </x:c>
      <x:c r="I153" s="6" t="inlineStr">
        <x:is>
          <x:t xml:space="preserve">推广中</x:t>
        </x:is>
      </x:c>
      <x:c r="J153" s="6" t="inlineStr">
        <x:is>
          <x:t xml:space="preserve">推广中</x:t>
        </x:is>
      </x:c>
      <x:c r="K153" s="6" t="inlineStr">
        <x:is>
          <x:t xml:space="preserve">推广中</x:t>
        </x:is>
      </x:c>
      <x:c r="L153" s="6" t="inlineStr">
        <x:is>
          <x:t xml:space="preserve">推广中</x:t>
        </x:is>
      </x:c>
      <x:c r="M153" s="6" t="inlineStr">
        <x:is>
          <x:t xml:space="preserve">推广中</x:t>
        </x:is>
      </x:c>
      <x:c r="N153" s="6" t="inlineStr">
        <x:is>
          <x:t xml:space="preserve">推广中</x:t>
        </x:is>
      </x:c>
      <x:c r="O153" s="6" t="inlineStr">
        <x:is>
          <x:t xml:space="preserve">推广中</x:t>
        </x:is>
      </x:c>
      <x:c r="P153" s="6" t="inlineStr">
        <x:is>
          <x:t xml:space="preserve">推广中</x:t>
        </x:is>
      </x:c>
      <x:c r="Q153" s="6" t="inlineStr">
        <x:is>
          <x:t xml:space="preserve">推广中</x:t>
        </x:is>
      </x:c>
      <x:c r="R153" s="6" t="inlineStr">
        <x:is>
          <x:t xml:space="preserve">推广中</x:t>
        </x:is>
      </x:c>
      <x:c r="S153" s="6" t="inlineStr">
        <x:is>
          <x:t xml:space="preserve">推广中</x:t>
        </x:is>
      </x:c>
      <x:c r="T153" s="6" t="inlineStr">
        <x:is>
          <x:t xml:space="preserve">推广中</x:t>
        </x:is>
      </x:c>
      <x:c r="U153" s="6" t="inlineStr">
        <x:is>
          <x:t xml:space="preserve">推广中</x:t>
        </x:is>
      </x:c>
      <x:c r="V153" s="6" t="inlineStr">
        <x:is>
          <x:t xml:space="preserve">推广中</x:t>
        </x:is>
      </x:c>
      <x:c r="W153" s="6" t="inlineStr">
        <x:is>
          <x:t xml:space="preserve">推广中</x:t>
        </x:is>
      </x:c>
      <x:c r="X153" s="6" t="inlineStr">
        <x:is>
          <x:t xml:space="preserve">推广中</x:t>
        </x:is>
      </x:c>
      <x:c r="Y153" s="6" t="inlineStr">
        <x:is>
          <x:t xml:space="preserve">推广中</x:t>
        </x:is>
      </x:c>
      <x:c r="Z153" s="6" t="inlineStr">
        <x:is>
          <x:t xml:space="preserve">推广中</x:t>
        </x:is>
      </x:c>
      <x:c r="AA153" s="6" t="inlineStr">
        <x:is>
          <x:t xml:space="preserve">推广中</x:t>
        </x:is>
      </x:c>
      <x:c r="AB153" s="12" t="inlineStr">
        <x:is>
          <x:t xml:space="preserve">推广中</x:t>
        </x:is>
      </x:c>
      <x:c r="AC153" s="6" t="inlineStr">
        <x:is>
          <x:t xml:space="preserve">推广中</x:t>
        </x:is>
      </x:c>
      <x:c r="AD153" s="6" t="inlineStr">
        <x:is>
          <x:t xml:space="preserve">推广中</x:t>
        </x:is>
      </x:c>
      <x:c r="AE153" s="6" t="inlineStr">
        <x:is>
          <x:t xml:space="preserve">推广中</x:t>
        </x:is>
      </x:c>
      <x:c r="AF153" s="6" t="inlineStr">
        <x:is>
          <x:t xml:space="preserve">推广中</x:t>
        </x:is>
      </x:c>
      <x:c r="AG153" s="23" t="inlineStr">
        <x:is>
          <x:t xml:space="preserve">推广中</x:t>
        </x:is>
      </x:c>
    </x:row>
    <x:row r="154" s="15" customFormat="1" ht="36" customHeight="1">
      <x:c r="A154" s="6" t="n"/>
      <x:c r="B154" s="7" t="str">
        <x:f>"967409218622"</x:f>
        <x:v>967409218622</x:v>
      </x:c>
      <x:c r="C154" s="6" t="inlineStr">
        <x:is>
          <x:t xml:space="preserve">当日动作</x:t>
        </x:is>
      </x:c>
      <x:c r="D154" s="6" t="n"/>
      <x:c r="E154" s="6" t="n"/>
      <x:c r="F154" s="6" t="n"/>
      <x:c r="G154" s="6" t="n"/>
      <x:c r="H154" s="6" t="n"/>
      <x:c r="I154" s="6" t="n"/>
      <x:c r="J154" s="6" t="n"/>
      <x:c r="K154" s="6" t="n"/>
      <x:c r="L154" s="6" t="n"/>
      <x:c r="M154" s="6" t="n"/>
      <x:c r="N154" s="6" t="n"/>
      <x:c r="O154" s="6" t="n"/>
      <x:c r="P154" s="6" t="n"/>
      <x:c r="Q154" s="6" t="n"/>
      <x:c r="R154" s="6" t="n"/>
      <x:c r="S154" s="6" t="n"/>
      <x:c r="T154" s="6" t="n"/>
      <x:c r="U154" s="6" t="n"/>
      <x:c r="V154" s="6" t="n"/>
      <x:c r="W154" s="6" t="n"/>
      <x:c r="X154" s="6" t="n"/>
      <x:c r="Y154" s="6" t="n"/>
      <x:c r="Z154" s="6" t="inlineStr">
        <x:is>
          <x:t xml:space="preserve">6月23日原始表：已有1单，投产4.31低于6，先观察不急调</x:t>
        </x:is>
      </x:c>
      <x:c r="AA154" s="6" t="inlineStr">
        <x:is>
          <x:t xml:space="preserve">6月24日原始表：有点击未成交，先看承接</x:t>
        </x:is>
      </x:c>
      <x:c r="AB154" s="13" t="inlineStr">
        <x:is>
          <x:t xml:space="preserve">6月25日19:00已改标题，先看低点击问题有没有改善</x:t>
        </x:is>
      </x:c>
      <x:c r="AC154" s="6" t="inlineStr">
        <x:is>
          <x:t xml:space="preserve">6月25日19:00已改标题；6.26完整表：有点击未成交，先看承接</x:t>
        </x:is>
      </x:c>
      <x:c r="AD154" s="6" t="inlineStr">
        <x:is>
          <x:t xml:space="preserve">6月25日19:00已改标题；6.27完整表：有点击未成交，先看承接</x:t>
        </x:is>
      </x:c>
      <x:c r="AE154" s="6" t="inlineStr">
        <x:is>
          <x:t xml:space="preserve">6月25日19:00已改标题；6.28完整表：已有1单，投产4.31低于6，先看承接</x:t>
        </x:is>
      </x:c>
      <x:c r="AF154" s="6" t="inlineStr">
        <x:is>
          <x:t xml:space="preserve">6.29完整表：有花费无成交，先观察素材/承接</x:t>
        </x:is>
      </x:c>
      <x:c r="AG154" s="23" t="inlineStr">
        <x:is>
          <x:t xml:space="preserve">6.30 16:34实时：花费0.75｜成交0.00｜ROI 0.00，先记录观察</x:t>
        </x:is>
      </x:c>
    </x:row>
    <x:row r="155" s="15" customFormat="1" ht="22" customHeight="1">
      <x:c r="A155" s="6" t="n"/>
      <x:c r="B155" s="7" t="str">
        <x:f>"967409218622"</x:f>
        <x:v>967409218622</x:v>
      </x:c>
      <x:c r="C155" s="6" t="inlineStr">
        <x:is>
          <x:t xml:space="preserve">曝光量</x:t>
        </x:is>
      </x:c>
      <x:c r="D155" s="6" t="n"/>
      <x:c r="E155" s="6" t="n"/>
      <x:c r="F155" s="6" t="n"/>
      <x:c r="G155" s="6" t="n"/>
      <x:c r="H155" s="6" t="n"/>
      <x:c r="I155" s="6" t="n"/>
      <x:c r="J155" s="6" t="n"/>
      <x:c r="K155" s="6" t="n"/>
      <x:c r="L155" s="6" t="n"/>
      <x:c r="M155" s="6" t="n"/>
      <x:c r="N155" s="6" t="n"/>
      <x:c r="O155" s="6" t="n"/>
      <x:c r="P155" s="6" t="n"/>
      <x:c r="Q155" s="6" t="n"/>
      <x:c r="R155" s="6" t="n"/>
      <x:c r="S155" s="6" t="n">
        <x:v>0</x:v>
      </x:c>
      <x:c r="T155" s="6" t="n">
        <x:v>1</x:v>
      </x:c>
      <x:c r="U155" s="6" t="n">
        <x:v>1622</x:v>
      </x:c>
      <x:c r="V155" s="6" t="n">
        <x:v>511</x:v>
      </x:c>
      <x:c r="W155" s="6" t="n">
        <x:v>141</x:v>
      </x:c>
      <x:c r="X155" s="6" t="n">
        <x:v>264</x:v>
      </x:c>
      <x:c r="Y155" s="6" t="n">
        <x:v>252</x:v>
      </x:c>
      <x:c r="Z155" s="6" t="n">
        <x:v>350</x:v>
      </x:c>
      <x:c r="AA155" s="6" t="n">
        <x:v>261</x:v>
      </x:c>
      <x:c r="AB155" s="6" t="n">
        <x:v>227</x:v>
      </x:c>
      <x:c r="AC155" s="6" t="n">
        <x:v>229</x:v>
      </x:c>
      <x:c r="AD155" s="6" t="n">
        <x:v>195</x:v>
      </x:c>
      <x:c r="AE155" s="6" t="n">
        <x:v>125</x:v>
      </x:c>
      <x:c r="AF155" s="11" t="n">
        <x:v>159</x:v>
      </x:c>
      <x:c r="AG155" s="24" t="n">
        <x:v>73</x:v>
      </x:c>
    </x:row>
    <x:row r="156" s="15" customFormat="1" ht="22" customHeight="1">
      <x:c r="A156" s="6" t="n"/>
      <x:c r="B156" s="7" t="str">
        <x:f>"967409218622"</x:f>
        <x:v>967409218622</x:v>
      </x:c>
      <x:c r="C156" s="6" t="inlineStr">
        <x:is>
          <x:t xml:space="preserve">点击量</x:t>
        </x:is>
      </x:c>
      <x:c r="D156" s="6" t="n"/>
      <x:c r="E156" s="6" t="n"/>
      <x:c r="F156" s="6" t="n"/>
      <x:c r="G156" s="6" t="n"/>
      <x:c r="H156" s="6" t="n"/>
      <x:c r="I156" s="6" t="n"/>
      <x:c r="J156" s="6" t="n"/>
      <x:c r="K156" s="6" t="n"/>
      <x:c r="L156" s="6" t="n"/>
      <x:c r="M156" s="6" t="n"/>
      <x:c r="N156" s="6" t="n"/>
      <x:c r="O156" s="6" t="n"/>
      <x:c r="P156" s="6" t="n"/>
      <x:c r="Q156" s="6" t="n"/>
      <x:c r="R156" s="6" t="n"/>
      <x:c r="S156" s="6" t="n">
        <x:v>0</x:v>
      </x:c>
      <x:c r="T156" s="6" t="n">
        <x:v>0</x:v>
      </x:c>
      <x:c r="U156" s="6" t="n">
        <x:v>138</x:v>
      </x:c>
      <x:c r="V156" s="6" t="n">
        <x:v>21</x:v>
      </x:c>
      <x:c r="W156" s="6" t="n">
        <x:v>7</x:v>
      </x:c>
      <x:c r="X156" s="6" t="n">
        <x:v>8</x:v>
      </x:c>
      <x:c r="Y156" s="6" t="n">
        <x:v>15</x:v>
      </x:c>
      <x:c r="Z156" s="6" t="n">
        <x:v>22</x:v>
      </x:c>
      <x:c r="AA156" s="6" t="n">
        <x:v>2</x:v>
      </x:c>
      <x:c r="AB156" s="6" t="n">
        <x:v>8</x:v>
      </x:c>
      <x:c r="AC156" s="6" t="n">
        <x:v>8</x:v>
      </x:c>
      <x:c r="AD156" s="6" t="n">
        <x:v>10</x:v>
      </x:c>
      <x:c r="AE156" s="6" t="n">
        <x:v>8</x:v>
      </x:c>
      <x:c r="AF156" s="11" t="n">
        <x:v>9</x:v>
      </x:c>
      <x:c r="AG156" s="24" t="n">
        <x:v>2</x:v>
      </x:c>
    </x:row>
    <x:row r="157" s="15" customFormat="1" ht="22" customHeight="1">
      <x:c r="A157" s="6" t="n"/>
      <x:c r="B157" s="7" t="str">
        <x:f>"967409218622"</x:f>
        <x:v>967409218622</x:v>
      </x:c>
      <x:c r="C157" s="6" t="inlineStr">
        <x:is>
          <x:t xml:space="preserve">点击率</x:t>
        </x:is>
      </x:c>
      <x:c r="D157" s="9" t="n"/>
      <x:c r="E157" s="9" t="n"/>
      <x:c r="F157" s="9" t="n"/>
      <x:c r="G157" s="9" t="n"/>
      <x:c r="H157" s="9" t="n"/>
      <x:c r="I157" s="9" t="n"/>
      <x:c r="J157" s="9" t="n"/>
      <x:c r="K157" s="9" t="n"/>
      <x:c r="L157" s="9" t="n"/>
      <x:c r="M157" s="9" t="n"/>
      <x:c r="N157" s="9" t="n"/>
      <x:c r="O157" s="9" t="n"/>
      <x:c r="P157" s="9" t="n"/>
      <x:c r="Q157" s="9" t="n"/>
      <x:c r="R157" s="9" t="n"/>
      <x:c r="S157" s="9" t="n">
        <x:v>0</x:v>
      </x:c>
      <x:c r="T157" s="9" t="n">
        <x:v>0</x:v>
      </x:c>
      <x:c r="U157" s="9" t="n">
        <x:v>0.0851</x:v>
      </x:c>
      <x:c r="V157" s="9" t="n">
        <x:v>0.0411</x:v>
      </x:c>
      <x:c r="W157" s="9" t="n">
        <x:v>0.0496</x:v>
      </x:c>
      <x:c r="X157" s="9" t="n">
        <x:v>0.0303</x:v>
      </x:c>
      <x:c r="Y157" s="9" t="n">
        <x:v>0.0595</x:v>
      </x:c>
      <x:c r="Z157" s="9" t="n">
        <x:v>0.0629</x:v>
      </x:c>
      <x:c r="AA157" s="9" t="n">
        <x:v>0.0077</x:v>
      </x:c>
      <x:c r="AB157" s="9" t="n">
        <x:v>0.0352</x:v>
      </x:c>
      <x:c r="AC157" s="9" t="n">
        <x:v>0.0349</x:v>
      </x:c>
      <x:c r="AD157" s="9" t="n">
        <x:v>0.0513</x:v>
      </x:c>
      <x:c r="AE157" s="9" t="n">
        <x:v>0.064</x:v>
      </x:c>
      <x:c r="AF157" s="9" t="n">
        <x:v>0.05660377358490566</x:v>
      </x:c>
      <x:c r="AG157" s="25" t="n">
        <x:v>0.0273972602739726</x:v>
      </x:c>
    </x:row>
    <x:row r="158" s="15" customFormat="1" ht="22" customHeight="1">
      <x:c r="A158" s="6" t="n"/>
      <x:c r="B158" s="7" t="str">
        <x:f>"967409218622"</x:f>
        <x:v>967409218622</x:v>
      </x:c>
      <x:c r="C158" s="6" t="inlineStr">
        <x:is>
          <x:t xml:space="preserve">点击转化率</x:t>
        </x:is>
      </x:c>
      <x:c r="D158" s="9" t="n"/>
      <x:c r="E158" s="9" t="n"/>
      <x:c r="F158" s="9" t="n"/>
      <x:c r="G158" s="9" t="n"/>
      <x:c r="H158" s="9" t="n"/>
      <x:c r="I158" s="9" t="n"/>
      <x:c r="J158" s="9" t="n"/>
      <x:c r="K158" s="9" t="n"/>
      <x:c r="L158" s="9" t="n"/>
      <x:c r="M158" s="9" t="n"/>
      <x:c r="N158" s="9" t="n"/>
      <x:c r="O158" s="9" t="n"/>
      <x:c r="P158" s="9" t="n"/>
      <x:c r="Q158" s="9" t="n"/>
      <x:c r="R158" s="9" t="n"/>
      <x:c r="S158" s="9" t="n">
        <x:v>0</x:v>
      </x:c>
      <x:c r="T158" s="9" t="n">
        <x:v>0</x:v>
      </x:c>
      <x:c r="U158" s="9" t="n">
        <x:v>0.0362</x:v>
      </x:c>
      <x:c r="V158" s="9" t="n">
        <x:v>0.0476</x:v>
      </x:c>
      <x:c r="W158" s="9" t="n">
        <x:v>0.1429</x:v>
      </x:c>
      <x:c r="X158" s="9" t="n">
        <x:v>0.25</x:v>
      </x:c>
      <x:c r="Y158" s="9" t="n">
        <x:v>0.1333</x:v>
      </x:c>
      <x:c r="Z158" s="9" t="n">
        <x:v>0.0455</x:v>
      </x:c>
      <x:c r="AA158" s="9" t="n">
        <x:v>0</x:v>
      </x:c>
      <x:c r="AB158" s="9" t="n">
        <x:v>0.375</x:v>
      </x:c>
      <x:c r="AC158" s="9" t="n">
        <x:v>0</x:v>
      </x:c>
      <x:c r="AD158" s="9" t="n">
        <x:v>0</x:v>
      </x:c>
      <x:c r="AE158" s="9" t="n">
        <x:v>0.125</x:v>
      </x:c>
      <x:c r="AF158" s="9" t="n">
        <x:v>0</x:v>
      </x:c>
      <x:c r="AG158" s="25" t="n">
        <x:v>0</x:v>
      </x:c>
    </x:row>
    <x:row r="159" s="15" customFormat="1" ht="22" customHeight="1">
      <x:c r="A159" s="6" t="n"/>
      <x:c r="B159" s="7" t="str">
        <x:f>"967409218622"</x:f>
        <x:v>967409218622</x:v>
      </x:c>
      <x:c r="C159" s="6" t="inlineStr">
        <x:is>
          <x:t xml:space="preserve">成交笔数</x:t>
        </x:is>
      </x:c>
      <x:c r="D159" s="6" t="n"/>
      <x:c r="E159" s="6" t="n"/>
      <x:c r="F159" s="6" t="n"/>
      <x:c r="G159" s="6" t="n"/>
      <x:c r="H159" s="6" t="n"/>
      <x:c r="I159" s="6" t="n"/>
      <x:c r="J159" s="6" t="n"/>
      <x:c r="K159" s="6" t="n"/>
      <x:c r="L159" s="6" t="n"/>
      <x:c r="M159" s="6" t="n"/>
      <x:c r="N159" s="6" t="n"/>
      <x:c r="O159" s="6" t="n"/>
      <x:c r="P159" s="6" t="n"/>
      <x:c r="Q159" s="6" t="n"/>
      <x:c r="R159" s="6" t="n"/>
      <x:c r="S159" s="6" t="n">
        <x:v>0</x:v>
      </x:c>
      <x:c r="T159" s="6" t="n">
        <x:v>0</x:v>
      </x:c>
      <x:c r="U159" s="6" t="n">
        <x:v>5</x:v>
      </x:c>
      <x:c r="V159" s="6" t="n">
        <x:v>1</x:v>
      </x:c>
      <x:c r="W159" s="6" t="n">
        <x:v>1</x:v>
      </x:c>
      <x:c r="X159" s="6" t="n">
        <x:v>2</x:v>
      </x:c>
      <x:c r="Y159" s="6" t="n">
        <x:v>2</x:v>
      </x:c>
      <x:c r="Z159" s="6" t="n">
        <x:v>1</x:v>
      </x:c>
      <x:c r="AA159" s="6" t="n">
        <x:v>0</x:v>
      </x:c>
      <x:c r="AB159" s="6" t="n">
        <x:v>3</x:v>
      </x:c>
      <x:c r="AC159" s="6" t="n">
        <x:v>0</x:v>
      </x:c>
      <x:c r="AD159" s="6" t="n">
        <x:v>0</x:v>
      </x:c>
      <x:c r="AE159" s="6" t="n">
        <x:v>1</x:v>
      </x:c>
      <x:c r="AF159" s="11" t="n">
        <x:v>0</x:v>
      </x:c>
      <x:c r="AG159" s="24" t="n">
        <x:v>0</x:v>
      </x:c>
    </x:row>
    <x:row r="160" s="15" customFormat="1" ht="22" customHeight="1">
      <x:c r="A160" s="6" t="n"/>
      <x:c r="B160" s="7" t="str">
        <x:f>"967409218622"</x:f>
        <x:v>967409218622</x:v>
      </x:c>
      <x:c r="C160" s="6" t="inlineStr">
        <x:is>
          <x:t xml:space="preserve">成交金额</x:t>
        </x:is>
      </x:c>
      <x:c r="D160" s="16" t="n"/>
      <x:c r="E160" s="16" t="n"/>
      <x:c r="F160" s="16" t="n"/>
      <x:c r="G160" s="16" t="n"/>
      <x:c r="H160" s="16" t="n"/>
      <x:c r="I160" s="16" t="n"/>
      <x:c r="J160" s="16" t="n"/>
      <x:c r="K160" s="16" t="n"/>
      <x:c r="L160" s="16" t="n"/>
      <x:c r="M160" s="16" t="n"/>
      <x:c r="N160" s="16" t="n"/>
      <x:c r="O160" s="16" t="n"/>
      <x:c r="P160" s="16" t="n"/>
      <x:c r="Q160" s="16" t="n"/>
      <x:c r="R160" s="16" t="n"/>
      <x:c r="S160" s="16" t="n">
        <x:v>0</x:v>
      </x:c>
      <x:c r="T160" s="16" t="n">
        <x:v>0</x:v>
      </x:c>
      <x:c r="U160" s="16" t="n">
        <x:v>64.73999999999999</x:v>
      </x:c>
      <x:c r="V160" s="16" t="n">
        <x:v>13.66</x:v>
      </x:c>
      <x:c r="W160" s="16" t="n">
        <x:v>13.66</x:v>
      </x:c>
      <x:c r="X160" s="16" t="n">
        <x:v>25.54</x:v>
      </x:c>
      <x:c r="Y160" s="16" t="n">
        <x:v>25.54</x:v>
      </x:c>
      <x:c r="Z160" s="16" t="n">
        <x:v>13.66</x:v>
      </x:c>
      <x:c r="AA160" s="16" t="n">
        <x:v>0</x:v>
      </x:c>
      <x:c r="AB160" s="16" t="n">
        <x:v>37.64</x:v>
      </x:c>
      <x:c r="AC160" s="16" t="n">
        <x:v>0</x:v>
      </x:c>
      <x:c r="AD160" s="16" t="n">
        <x:v>0</x:v>
      </x:c>
      <x:c r="AE160" s="16" t="n">
        <x:v>13.66</x:v>
      </x:c>
      <x:c r="AF160" s="11" t="n">
        <x:v>0</x:v>
      </x:c>
      <x:c r="AG160" s="24" t="n">
        <x:v>0</x:v>
      </x:c>
    </x:row>
    <x:row r="161" s="15" customFormat="1" ht="22" customHeight="1">
      <x:c r="A161" s="6" t="n"/>
      <x:c r="B161" s="7" t="str">
        <x:f>"967409218622"</x:f>
        <x:v>967409218622</x:v>
      </x:c>
      <x:c r="C161" s="6" t="inlineStr">
        <x:is>
          <x:t xml:space="preserve">投产比</x:t>
        </x:is>
      </x:c>
      <x:c r="D161" s="11" t="n"/>
      <x:c r="E161" s="11" t="n"/>
      <x:c r="F161" s="11" t="n"/>
      <x:c r="G161" s="11" t="n"/>
      <x:c r="H161" s="11" t="n"/>
      <x:c r="I161" s="11" t="n"/>
      <x:c r="J161" s="11" t="n"/>
      <x:c r="K161" s="11" t="n"/>
      <x:c r="L161" s="11" t="n"/>
      <x:c r="M161" s="11" t="n"/>
      <x:c r="N161" s="11" t="n"/>
      <x:c r="O161" s="11" t="n"/>
      <x:c r="P161" s="11" t="n"/>
      <x:c r="Q161" s="11" t="n"/>
      <x:c r="R161" s="11" t="n"/>
      <x:c r="S161" s="11" t="n">
        <x:v>0</x:v>
      </x:c>
      <x:c r="T161" s="11" t="n">
        <x:v>0</x:v>
      </x:c>
      <x:c r="U161" s="11" t="n">
        <x:v>4.3</x:v>
      </x:c>
      <x:c r="V161" s="11" t="n">
        <x:v>4.3</x:v>
      </x:c>
      <x:c r="W161" s="11" t="n">
        <x:v>4.31</x:v>
      </x:c>
      <x:c r="X161" s="11" t="n">
        <x:v>4.3</x:v>
      </x:c>
      <x:c r="Y161" s="11" t="n">
        <x:v>7.86</x:v>
      </x:c>
      <x:c r="Z161" s="11" t="n">
        <x:v>4.31</x:v>
      </x:c>
      <x:c r="AA161" s="11" t="n">
        <x:v>0</x:v>
      </x:c>
      <x:c r="AB161" s="11" t="n">
        <x:v>4.29</x:v>
      </x:c>
      <x:c r="AC161" s="11" t="n">
        <x:v>0</x:v>
      </x:c>
      <x:c r="AD161" s="11" t="n">
        <x:v>0</x:v>
      </x:c>
      <x:c r="AE161" s="11" t="n">
        <x:v>4.31</x:v>
      </x:c>
      <x:c r="AF161" s="11" t="n">
        <x:v>0</x:v>
      </x:c>
      <x:c r="AG161" s="24" t="n">
        <x:v>0</x:v>
      </x:c>
    </x:row>
    <x:row r="162" s="15" customFormat="1" ht="22" customHeight="1">
      <x:c r="AG162" s="26" t="n"/>
    </x:row>
    <x:row r="163" s="15" customFormat="1" ht="22" customHeight="1">
      <x:c r="AG163" s="26" t="n"/>
    </x:row>
    <x:row r="164">
      <x:c r="AG164" s="26" t="n"/>
    </x:row>
    <x:row r="165" s="15" customFormat="1" ht="22" customHeight="1">
      <x:c r="A165" s="4" t="inlineStr">
        <x:is>
          <x:t xml:space="preserve">图17</x:t>
        </x:is>
      </x:c>
      <x:c r="B165" s="5" t="inlineStr">
        <x:is>
          <x:t xml:space="preserve">云南直供多朵百合玫瑰切花礼盒</x:t>
        </x:is>
      </x:c>
      <x:c r="C165" s="4" t="inlineStr">
        <x:is>
          <x:t xml:space="preserve">推广状态</x:t>
        </x:is>
      </x:c>
      <x:c r="D165" s="6" t="inlineStr">
        <x:is>
          <x:t xml:space="preserve">推广中</x:t>
        </x:is>
      </x:c>
      <x:c r="E165" s="6" t="inlineStr">
        <x:is>
          <x:t xml:space="preserve">推广中</x:t>
        </x:is>
      </x:c>
      <x:c r="F165" s="6" t="inlineStr">
        <x:is>
          <x:t xml:space="preserve">推广中</x:t>
        </x:is>
      </x:c>
      <x:c r="G165" s="6" t="inlineStr">
        <x:is>
          <x:t xml:space="preserve">推广中</x:t>
        </x:is>
      </x:c>
      <x:c r="H165" s="6" t="inlineStr">
        <x:is>
          <x:t xml:space="preserve">推广中</x:t>
        </x:is>
      </x:c>
      <x:c r="I165" s="6" t="inlineStr">
        <x:is>
          <x:t xml:space="preserve">推广中</x:t>
        </x:is>
      </x:c>
      <x:c r="J165" s="6" t="inlineStr">
        <x:is>
          <x:t xml:space="preserve">推广中</x:t>
        </x:is>
      </x:c>
      <x:c r="K165" s="6" t="inlineStr">
        <x:is>
          <x:t xml:space="preserve">推广中</x:t>
        </x:is>
      </x:c>
      <x:c r="L165" s="6" t="inlineStr">
        <x:is>
          <x:t xml:space="preserve">推广中</x:t>
        </x:is>
      </x:c>
      <x:c r="M165" s="6" t="inlineStr">
        <x:is>
          <x:t xml:space="preserve">推广中</x:t>
        </x:is>
      </x:c>
      <x:c r="N165" s="6" t="inlineStr">
        <x:is>
          <x:t xml:space="preserve">推广中</x:t>
        </x:is>
      </x:c>
      <x:c r="O165" s="6" t="inlineStr">
        <x:is>
          <x:t xml:space="preserve">推广中</x:t>
        </x:is>
      </x:c>
      <x:c r="P165" s="6" t="inlineStr">
        <x:is>
          <x:t xml:space="preserve">推广中</x:t>
        </x:is>
      </x:c>
      <x:c r="Q165" s="6" t="inlineStr">
        <x:is>
          <x:t xml:space="preserve">推广中</x:t>
        </x:is>
      </x:c>
      <x:c r="R165" s="6" t="inlineStr">
        <x:is>
          <x:t xml:space="preserve">推广中</x:t>
        </x:is>
      </x:c>
      <x:c r="S165" s="6" t="inlineStr">
        <x:is>
          <x:t xml:space="preserve">推广中</x:t>
        </x:is>
      </x:c>
      <x:c r="T165" s="6" t="inlineStr">
        <x:is>
          <x:t xml:space="preserve">推广中</x:t>
        </x:is>
      </x:c>
      <x:c r="U165" s="6" t="inlineStr">
        <x:is>
          <x:t xml:space="preserve">推广中</x:t>
        </x:is>
      </x:c>
      <x:c r="V165" s="6" t="inlineStr">
        <x:is>
          <x:t xml:space="preserve">推广中</x:t>
        </x:is>
      </x:c>
      <x:c r="W165" s="6" t="inlineStr">
        <x:is>
          <x:t xml:space="preserve">推广中</x:t>
        </x:is>
      </x:c>
      <x:c r="X165" s="6" t="inlineStr">
        <x:is>
          <x:t xml:space="preserve">推广中</x:t>
        </x:is>
      </x:c>
      <x:c r="Y165" s="6" t="inlineStr">
        <x:is>
          <x:t xml:space="preserve">推广中</x:t>
        </x:is>
      </x:c>
      <x:c r="Z165" s="6" t="inlineStr">
        <x:is>
          <x:t xml:space="preserve">推广中</x:t>
        </x:is>
      </x:c>
      <x:c r="AA165" s="6" t="inlineStr">
        <x:is>
          <x:t xml:space="preserve">推广中</x:t>
        </x:is>
      </x:c>
      <x:c r="AB165" s="6" t="inlineStr">
        <x:is>
          <x:t xml:space="preserve">推广中</x:t>
        </x:is>
      </x:c>
      <x:c r="AC165" s="6" t="inlineStr">
        <x:is>
          <x:t xml:space="preserve">推广中</x:t>
        </x:is>
      </x:c>
      <x:c r="AD165" s="6" t="inlineStr">
        <x:is>
          <x:t xml:space="preserve">推广中</x:t>
        </x:is>
      </x:c>
      <x:c r="AE165" s="6" t="inlineStr">
        <x:is>
          <x:t xml:space="preserve">推广中</x:t>
        </x:is>
      </x:c>
      <x:c r="AF165" s="6" t="inlineStr">
        <x:is>
          <x:t xml:space="preserve">推广中</x:t>
        </x:is>
      </x:c>
      <x:c r="AG165" s="23" t="inlineStr">
        <x:is>
          <x:t xml:space="preserve">推广中</x:t>
        </x:is>
      </x:c>
    </x:row>
    <x:row r="166" s="15" customFormat="1" ht="22" customHeight="1">
      <x:c r="A166" s="6" t="n"/>
      <x:c r="B166" s="7" t="str">
        <x:f>"900123127218"</x:f>
        <x:v>900123127218</x:v>
      </x:c>
      <x:c r="C166" s="6" t="inlineStr">
        <x:is>
          <x:t xml:space="preserve">当日动作</x:t>
        </x:is>
      </x:c>
      <x:c r="D166" s="6" t="n"/>
      <x:c r="E166" s="6" t="n"/>
      <x:c r="F166" s="6" t="n"/>
      <x:c r="G166" s="6" t="n"/>
      <x:c r="H166" s="6" t="n"/>
      <x:c r="I166" s="6" t="n"/>
      <x:c r="J166" s="6" t="n"/>
      <x:c r="K166" s="6" t="n"/>
      <x:c r="L166" s="6" t="n"/>
      <x:c r="M166" s="6" t="n"/>
      <x:c r="N166" s="6" t="n"/>
      <x:c r="O166" s="6" t="n"/>
      <x:c r="P166" s="6" t="n"/>
      <x:c r="Q166" s="6" t="n"/>
      <x:c r="R166" s="6" t="n"/>
      <x:c r="S166" s="6" t="n"/>
      <x:c r="T166" s="6" t="n"/>
      <x:c r="U166" s="6" t="n"/>
      <x:c r="V166" s="6" t="n"/>
      <x:c r="W166" s="6" t="n"/>
      <x:c r="X166" s="6" t="n"/>
      <x:c r="Y166" s="8" t="n"/>
      <x:c r="Z166" s="6" t="inlineStr">
        <x:is>
          <x:t xml:space="preserve">6月23日原始表：已有3单，投产14.48，先稳住观察</x:t>
        </x:is>
      </x:c>
      <x:c r="AA166" s="6" t="inlineStr">
        <x:is>
          <x:t xml:space="preserve">6月24日原始表：已有8单，投产10.87，先稳住</x:t>
        </x:is>
      </x:c>
      <x:c r="AB166" s="6" t="inlineStr">
        <x:is>
          <x:t xml:space="preserve">6月25日完整表：有点击未成交，先看承接</x:t>
        </x:is>
      </x:c>
      <x:c r="AC166" s="6" t="inlineStr">
        <x:is>
          <x:t xml:space="preserve">6.26完整表：已有5单，投产9.67，先稳住</x:t>
        </x:is>
      </x:c>
      <x:c r="AD166" s="6" t="inlineStr">
        <x:is>
          <x:t xml:space="preserve">6.27完整表：已有2单，投产9.64，先稳住</x:t>
        </x:is>
      </x:c>
      <x:c r="AE166" s="6" t="inlineStr">
        <x:is>
          <x:t xml:space="preserve">6.28完整表：已有4单，投产13.74，先稳住</x:t>
        </x:is>
      </x:c>
      <x:c r="AF166" s="6" t="inlineStr">
        <x:is>
          <x:t xml:space="preserve">6.29完整表：继续稳住，不乱动</x:t>
        </x:is>
      </x:c>
      <x:c r="AG166" s="40" t="inlineStr">
        <x:is>
          <x:t xml:space="preserve">6.30 16:34 ROI 23.64，样本少；不追高，先记录观察</x:t>
        </x:is>
      </x:c>
    </x:row>
    <x:row r="167" s="15" customFormat="1" ht="22" customHeight="1">
      <x:c r="A167" s="6" t="n"/>
      <x:c r="B167" s="7" t="str">
        <x:f>"900123127218"</x:f>
        <x:v>900123127218</x:v>
      </x:c>
      <x:c r="C167" s="6" t="inlineStr">
        <x:is>
          <x:t xml:space="preserve">曝光量</x:t>
        </x:is>
      </x:c>
      <x:c r="D167" s="6" t="n"/>
      <x:c r="E167" s="6" t="n"/>
      <x:c r="F167" s="6" t="n"/>
      <x:c r="G167" s="6" t="n"/>
      <x:c r="H167" s="6" t="n"/>
      <x:c r="I167" s="6" t="n"/>
      <x:c r="J167" s="6" t="n"/>
      <x:c r="K167" s="6" t="n"/>
      <x:c r="L167" s="6" t="n"/>
      <x:c r="M167" s="6" t="n"/>
      <x:c r="N167" s="6" t="n"/>
      <x:c r="O167" s="6" t="n"/>
      <x:c r="P167" s="6" t="n"/>
      <x:c r="Q167" s="6" t="n"/>
      <x:c r="R167" s="6" t="n"/>
      <x:c r="S167" s="6" t="n"/>
      <x:c r="T167" s="6" t="n">
        <x:v>449</x:v>
      </x:c>
      <x:c r="U167" s="6" t="n">
        <x:v>279</x:v>
      </x:c>
      <x:c r="V167" s="6" t="n">
        <x:v>270</x:v>
      </x:c>
      <x:c r="W167" s="6" t="n">
        <x:v>237</x:v>
      </x:c>
      <x:c r="X167" s="6" t="n">
        <x:v>210</x:v>
      </x:c>
      <x:c r="Y167" s="6" t="n">
        <x:v>292</x:v>
      </x:c>
      <x:c r="Z167" s="6" t="n">
        <x:v>266</x:v>
      </x:c>
      <x:c r="AA167" s="6" t="n">
        <x:v>273</x:v>
      </x:c>
      <x:c r="AB167" s="6" t="n">
        <x:v>222</x:v>
      </x:c>
      <x:c r="AC167" s="6" t="n">
        <x:v>195</x:v>
      </x:c>
      <x:c r="AD167" s="6" t="n">
        <x:v>199</x:v>
      </x:c>
      <x:c r="AE167" s="6" t="n">
        <x:v>188</x:v>
      </x:c>
      <x:c r="AF167" s="11" t="n">
        <x:v>172</x:v>
      </x:c>
      <x:c r="AG167" s="41" t="n">
        <x:v>154</x:v>
      </x:c>
    </x:row>
    <x:row r="168" s="15" customFormat="1" ht="22" customHeight="1">
      <x:c r="A168" s="6" t="n"/>
      <x:c r="B168" s="7" t="str">
        <x:f>"900123127218"</x:f>
        <x:v>900123127218</x:v>
      </x:c>
      <x:c r="C168" s="6" t="inlineStr">
        <x:is>
          <x:t xml:space="preserve">点击量</x:t>
        </x:is>
      </x:c>
      <x:c r="D168" s="6" t="n"/>
      <x:c r="E168" s="6" t="n"/>
      <x:c r="F168" s="6" t="n"/>
      <x:c r="G168" s="6" t="n"/>
      <x:c r="H168" s="6" t="n"/>
      <x:c r="I168" s="6" t="n"/>
      <x:c r="J168" s="6" t="n"/>
      <x:c r="K168" s="6" t="n"/>
      <x:c r="L168" s="6" t="n"/>
      <x:c r="M168" s="6" t="n"/>
      <x:c r="N168" s="6" t="n"/>
      <x:c r="O168" s="6" t="n"/>
      <x:c r="P168" s="6" t="n"/>
      <x:c r="Q168" s="6" t="n"/>
      <x:c r="R168" s="6" t="n"/>
      <x:c r="S168" s="6" t="n"/>
      <x:c r="T168" s="6" t="n">
        <x:v>53</x:v>
      </x:c>
      <x:c r="U168" s="6" t="n">
        <x:v>37</x:v>
      </x:c>
      <x:c r="V168" s="6" t="n">
        <x:v>31</x:v>
      </x:c>
      <x:c r="W168" s="6" t="n">
        <x:v>16</x:v>
      </x:c>
      <x:c r="X168" s="6" t="n">
        <x:v>20</x:v>
      </x:c>
      <x:c r="Y168" s="6" t="n">
        <x:v>32</x:v>
      </x:c>
      <x:c r="Z168" s="6" t="n">
        <x:v>26</x:v>
      </x:c>
      <x:c r="AA168" s="6" t="n">
        <x:v>27</x:v>
      </x:c>
      <x:c r="AB168" s="6" t="n">
        <x:v>24</x:v>
      </x:c>
      <x:c r="AC168" s="6" t="n">
        <x:v>23</x:v>
      </x:c>
      <x:c r="AD168" s="6" t="n">
        <x:v>17</x:v>
      </x:c>
      <x:c r="AE168" s="6" t="n">
        <x:v>26</x:v>
      </x:c>
      <x:c r="AF168" s="11" t="n">
        <x:v>8</x:v>
      </x:c>
      <x:c r="AG168" s="41" t="n">
        <x:v>13</x:v>
      </x:c>
    </x:row>
    <x:row r="169" s="15" customFormat="1" ht="22" customHeight="1">
      <x:c r="A169" s="6" t="n"/>
      <x:c r="B169" s="7" t="str">
        <x:f>"900123127218"</x:f>
        <x:v>900123127218</x:v>
      </x:c>
      <x:c r="C169" s="6" t="inlineStr">
        <x:is>
          <x:t xml:space="preserve">点击率</x:t>
        </x:is>
      </x:c>
      <x:c r="D169" s="9" t="n"/>
      <x:c r="E169" s="9" t="n"/>
      <x:c r="F169" s="9" t="n"/>
      <x:c r="G169" s="9" t="n"/>
      <x:c r="H169" s="9" t="n"/>
      <x:c r="I169" s="9" t="n"/>
      <x:c r="J169" s="9" t="n"/>
      <x:c r="K169" s="9" t="n"/>
      <x:c r="L169" s="9" t="n"/>
      <x:c r="M169" s="9" t="n"/>
      <x:c r="N169" s="9" t="n"/>
      <x:c r="O169" s="9" t="n"/>
      <x:c r="P169" s="9" t="n"/>
      <x:c r="Q169" s="9" t="n"/>
      <x:c r="R169" s="9" t="n"/>
      <x:c r="S169" s="9" t="n"/>
      <x:c r="T169" s="9" t="n">
        <x:v>0.118</x:v>
      </x:c>
      <x:c r="U169" s="9" t="n">
        <x:v>0.1326</x:v>
      </x:c>
      <x:c r="V169" s="9" t="n">
        <x:v>0.1148</x:v>
      </x:c>
      <x:c r="W169" s="9" t="n">
        <x:v>0.0675</x:v>
      </x:c>
      <x:c r="X169" s="9" t="n">
        <x:v>0.09520000000000001</x:v>
      </x:c>
      <x:c r="Y169" s="9" t="n">
        <x:v>0.1096</x:v>
      </x:c>
      <x:c r="Z169" s="9" t="n">
        <x:v>0.0977</x:v>
      </x:c>
      <x:c r="AA169" s="9" t="n">
        <x:v>0.0989</x:v>
      </x:c>
      <x:c r="AB169" s="9" t="n">
        <x:v>0.1081</x:v>
      </x:c>
      <x:c r="AC169" s="9" t="n">
        <x:v>0.1179</x:v>
      </x:c>
      <x:c r="AD169" s="9" t="n">
        <x:v>0.0854</x:v>
      </x:c>
      <x:c r="AE169" s="9" t="n">
        <x:v>0.1383</x:v>
      </x:c>
      <x:c r="AF169" s="9" t="n">
        <x:v>0.04651162790697674</x:v>
      </x:c>
      <x:c r="AG169" s="42" t="n">
        <x:v>0.08441558441558442</x:v>
      </x:c>
    </x:row>
    <x:row r="170" s="15" customFormat="1" ht="22" customHeight="1">
      <x:c r="A170" s="6" t="n"/>
      <x:c r="B170" s="7" t="str">
        <x:f>"900123127218"</x:f>
        <x:v>900123127218</x:v>
      </x:c>
      <x:c r="C170" s="6" t="inlineStr">
        <x:is>
          <x:t xml:space="preserve">点击转化率</x:t>
        </x:is>
      </x:c>
      <x:c r="D170" s="9" t="n"/>
      <x:c r="E170" s="9" t="n"/>
      <x:c r="F170" s="9" t="n"/>
      <x:c r="G170" s="9" t="n"/>
      <x:c r="H170" s="9" t="n"/>
      <x:c r="I170" s="9" t="n"/>
      <x:c r="J170" s="9" t="n"/>
      <x:c r="K170" s="9" t="n"/>
      <x:c r="L170" s="9" t="n"/>
      <x:c r="M170" s="9" t="n"/>
      <x:c r="N170" s="9" t="n"/>
      <x:c r="O170" s="9" t="n"/>
      <x:c r="P170" s="9" t="n"/>
      <x:c r="Q170" s="9" t="n"/>
      <x:c r="R170" s="9" t="n"/>
      <x:c r="S170" s="9" t="n"/>
      <x:c r="T170" s="9" t="n">
        <x:v>0.0755</x:v>
      </x:c>
      <x:c r="U170" s="9" t="n">
        <x:v>0.1622</x:v>
      </x:c>
      <x:c r="V170" s="9" t="n">
        <x:v>0.0323</x:v>
      </x:c>
      <x:c r="W170" s="9" t="n">
        <x:v>0.125</x:v>
      </x:c>
      <x:c r="X170" s="9" t="n">
        <x:v>0.1</x:v>
      </x:c>
      <x:c r="Y170" s="9" t="n">
        <x:v>0.2188</x:v>
      </x:c>
      <x:c r="Z170" s="9" t="n">
        <x:v>0.1154</x:v>
      </x:c>
      <x:c r="AA170" s="9" t="n">
        <x:v>0.2963</x:v>
      </x:c>
      <x:c r="AB170" s="9" t="n">
        <x:v>0</x:v>
      </x:c>
      <x:c r="AC170" s="9" t="n">
        <x:v>0.2174</x:v>
      </x:c>
      <x:c r="AD170" s="9" t="n">
        <x:v>0.1176</x:v>
      </x:c>
      <x:c r="AE170" s="9" t="n">
        <x:v>0.1538</x:v>
      </x:c>
      <x:c r="AF170" s="9" t="n">
        <x:v>0.25</x:v>
      </x:c>
      <x:c r="AG170" s="42" t="n">
        <x:v>0.1538461538461539</x:v>
      </x:c>
    </x:row>
    <x:row r="171" s="15" customFormat="1" ht="22" customHeight="1">
      <x:c r="A171" s="6" t="n"/>
      <x:c r="B171" s="7" t="str">
        <x:f>"900123127218"</x:f>
        <x:v>900123127218</x:v>
      </x:c>
      <x:c r="C171" s="6" t="inlineStr">
        <x:is>
          <x:t xml:space="preserve">成交笔数</x:t>
        </x:is>
      </x:c>
      <x:c r="D171" s="6" t="n"/>
      <x:c r="E171" s="6" t="n"/>
      <x:c r="F171" s="6" t="n"/>
      <x:c r="G171" s="6" t="n"/>
      <x:c r="H171" s="6" t="n"/>
      <x:c r="I171" s="6" t="n"/>
      <x:c r="J171" s="6" t="n"/>
      <x:c r="K171" s="6" t="n"/>
      <x:c r="L171" s="6" t="n"/>
      <x:c r="M171" s="6" t="n"/>
      <x:c r="N171" s="6" t="n"/>
      <x:c r="O171" s="6" t="n"/>
      <x:c r="P171" s="6" t="n"/>
      <x:c r="Q171" s="6" t="n"/>
      <x:c r="R171" s="6" t="n"/>
      <x:c r="S171" s="6" t="n"/>
      <x:c r="T171" s="6" t="n">
        <x:v>4</x:v>
      </x:c>
      <x:c r="U171" s="6" t="n">
        <x:v>6</x:v>
      </x:c>
      <x:c r="V171" s="6" t="n">
        <x:v>1</x:v>
      </x:c>
      <x:c r="W171" s="6" t="n">
        <x:v>2</x:v>
      </x:c>
      <x:c r="X171" s="6" t="n">
        <x:v>2</x:v>
      </x:c>
      <x:c r="Y171" s="6" t="n">
        <x:v>7</x:v>
      </x:c>
      <x:c r="Z171" s="6" t="n">
        <x:v>3</x:v>
      </x:c>
      <x:c r="AA171" s="6" t="n">
        <x:v>8</x:v>
      </x:c>
      <x:c r="AB171" s="6" t="n">
        <x:v>0</x:v>
      </x:c>
      <x:c r="AC171" s="6" t="n">
        <x:v>5</x:v>
      </x:c>
      <x:c r="AD171" s="6" t="n">
        <x:v>2</x:v>
      </x:c>
      <x:c r="AE171" s="6" t="n">
        <x:v>4</x:v>
      </x:c>
      <x:c r="AF171" s="11" t="n">
        <x:v>2</x:v>
      </x:c>
      <x:c r="AG171" s="41" t="n">
        <x:v>2</x:v>
      </x:c>
    </x:row>
    <x:row r="172" s="15" customFormat="1" ht="22" customHeight="1">
      <x:c r="A172" s="6" t="n"/>
      <x:c r="B172" s="7" t="str">
        <x:f>"900123127218"</x:f>
        <x:v>900123127218</x:v>
      </x:c>
      <x:c r="C172" s="6" t="inlineStr">
        <x:is>
          <x:t xml:space="preserve">成交金额</x:t>
        </x:is>
      </x:c>
      <x:c r="D172" s="16" t="n"/>
      <x:c r="E172" s="16" t="n"/>
      <x:c r="F172" s="16" t="n"/>
      <x:c r="G172" s="16" t="n"/>
      <x:c r="H172" s="16" t="n"/>
      <x:c r="I172" s="16" t="n"/>
      <x:c r="J172" s="16" t="n"/>
      <x:c r="K172" s="16" t="n"/>
      <x:c r="L172" s="16" t="n"/>
      <x:c r="M172" s="16" t="n"/>
      <x:c r="N172" s="16" t="n"/>
      <x:c r="O172" s="16" t="n"/>
      <x:c r="P172" s="16" t="n"/>
      <x:c r="Q172" s="16" t="n"/>
      <x:c r="R172" s="16" t="n"/>
      <x:c r="S172" s="16" t="n"/>
      <x:c r="T172" s="16" t="n">
        <x:v>75.2</x:v>
      </x:c>
      <x:c r="U172" s="16" t="n">
        <x:v>106.8</x:v>
      </x:c>
      <x:c r="V172" s="16" t="n">
        <x:v>24.8</x:v>
      </x:c>
      <x:c r="W172" s="16" t="n">
        <x:v>33.6</x:v>
      </x:c>
      <x:c r="X172" s="16" t="n">
        <x:v>32.6</x:v>
      </x:c>
      <x:c r="Y172" s="16" t="n">
        <x:v>114.24</x:v>
      </x:c>
      <x:c r="Z172" s="16" t="n">
        <x:v>50.4</x:v>
      </x:c>
      <x:c r="AA172" s="16" t="n">
        <x:v>142.48</x:v>
      </x:c>
      <x:c r="AB172" s="16" t="n">
        <x:v>0</x:v>
      </x:c>
      <x:c r="AC172" s="16" t="n">
        <x:v>113.08</x:v>
      </x:c>
      <x:c r="AD172" s="16" t="n">
        <x:v>40.6</x:v>
      </x:c>
      <x:c r="AE172" s="16" t="n">
        <x:v>81.2</x:v>
      </x:c>
      <x:c r="AF172" s="11" t="n">
        <x:v>31.92</x:v>
      </x:c>
      <x:c r="AG172" s="41" t="n">
        <x:v>41.6</x:v>
      </x:c>
    </x:row>
    <x:row r="173" s="15" customFormat="1" ht="22" customHeight="1">
      <x:c r="A173" s="6" t="n"/>
      <x:c r="B173" s="7" t="str">
        <x:f>"900123127218"</x:f>
        <x:v>900123127218</x:v>
      </x:c>
      <x:c r="C173" s="6" t="inlineStr">
        <x:is>
          <x:t xml:space="preserve">投产比</x:t>
        </x:is>
      </x:c>
      <x:c r="D173" s="11" t="n"/>
      <x:c r="E173" s="11" t="n"/>
      <x:c r="F173" s="11" t="n"/>
      <x:c r="G173" s="11" t="n"/>
      <x:c r="H173" s="11" t="n"/>
      <x:c r="I173" s="11" t="n"/>
      <x:c r="J173" s="11" t="n"/>
      <x:c r="K173" s="11" t="n"/>
      <x:c r="L173" s="11" t="n"/>
      <x:c r="M173" s="11" t="n"/>
      <x:c r="N173" s="11" t="n"/>
      <x:c r="O173" s="11" t="n"/>
      <x:c r="P173" s="11" t="n"/>
      <x:c r="Q173" s="11" t="n"/>
      <x:c r="R173" s="11" t="n"/>
      <x:c r="S173" s="11" t="n"/>
      <x:c r="T173" s="11" t="n">
        <x:v>9.68</x:v>
      </x:c>
      <x:c r="U173" s="11" t="n">
        <x:v>9.91</x:v>
      </x:c>
      <x:c r="V173" s="11" t="n">
        <x:v>9.65</x:v>
      </x:c>
      <x:c r="W173" s="11" t="n">
        <x:v>9.68</x:v>
      </x:c>
      <x:c r="X173" s="11" t="n">
        <x:v>9.67</x:v>
      </x:c>
      <x:c r="Y173" s="11" t="n">
        <x:v>9.619999999999999</x:v>
      </x:c>
      <x:c r="Z173" s="11" t="n">
        <x:v>14.48</x:v>
      </x:c>
      <x:c r="AA173" s="11" t="n">
        <x:v>10.87</x:v>
      </x:c>
      <x:c r="AB173" s="11" t="n">
        <x:v>0</x:v>
      </x:c>
      <x:c r="AC173" s="11" t="n">
        <x:v>9.67</x:v>
      </x:c>
      <x:c r="AD173" s="11" t="n">
        <x:v>9.640000000000001</x:v>
      </x:c>
      <x:c r="AE173" s="11" t="n">
        <x:v>13.74</x:v>
      </x:c>
      <x:c r="AF173" s="11" t="n">
        <x:v>9.640000000000001</x:v>
      </x:c>
      <x:c r="AG173" s="41" t="n">
        <x:v>23.64</x:v>
      </x:c>
    </x:row>
    <x:row r="174">
      <x:c r="AG174" s="26" t="n"/>
    </x:row>
    <x:row r="175">
      <x:c r="A175" t="inlineStr">
        <x:is>
          <x:t xml:space="preserve">图18</x:t>
        </x:is>
      </x:c>
      <x:c r="B175" t="inlineStr">
        <x:is>
          <x:t xml:space="preserve">黄天霸香水百合</x:t>
        </x:is>
      </x:c>
      <x:c r="C175" t="inlineStr">
        <x:is>
          <x:t xml:space="preserve">推广状态</x:t>
        </x:is>
      </x:c>
      <x:c r="D175" t="n"/>
      <x:c r="E175" t="n"/>
      <x:c r="F175" t="n"/>
      <x:c r="G175" t="n"/>
      <x:c r="H175" t="n"/>
      <x:c r="I175" t="n"/>
      <x:c r="J175" t="n"/>
      <x:c r="K175" t="n"/>
      <x:c r="L175" t="n"/>
      <x:c r="M175" t="n"/>
      <x:c r="N175" t="n"/>
      <x:c r="O175" t="n"/>
      <x:c r="P175" t="n"/>
      <x:c r="Q175" t="n"/>
      <x:c r="R175" t="n"/>
      <x:c r="S175" t="n"/>
      <x:c r="T175" t="n"/>
      <x:c r="U175" t="inlineStr">
        <x:is>
          <x:t xml:space="preserve">推广中</x:t>
        </x:is>
      </x:c>
      <x:c r="V175" t="inlineStr">
        <x:is>
          <x:t xml:space="preserve">推广中</x:t>
        </x:is>
      </x:c>
      <x:c r="W175" t="inlineStr">
        <x:is>
          <x:t xml:space="preserve">推广中</x:t>
        </x:is>
      </x:c>
      <x:c r="X175" t="inlineStr">
        <x:is>
          <x:t xml:space="preserve">推广中</x:t>
        </x:is>
      </x:c>
      <x:c r="Y175" t="inlineStr">
        <x:is>
          <x:t xml:space="preserve">推广中</x:t>
        </x:is>
      </x:c>
      <x:c r="Z175" t="inlineStr">
        <x:is>
          <x:t xml:space="preserve">推广中</x:t>
        </x:is>
      </x:c>
      <x:c r="AA175" t="inlineStr">
        <x:is>
          <x:t xml:space="preserve">推广中</x:t>
        </x:is>
      </x:c>
      <x:c r="AB175" t="inlineStr">
        <x:is>
          <x:t xml:space="preserve">推广中</x:t>
        </x:is>
      </x:c>
      <x:c r="AC175" t="inlineStr">
        <x:is>
          <x:t xml:space="preserve">推广中</x:t>
        </x:is>
      </x:c>
      <x:c r="AD175" t="inlineStr">
        <x:is>
          <x:t xml:space="preserve">推广中</x:t>
        </x:is>
      </x:c>
      <x:c r="AE175" t="inlineStr">
        <x:is>
          <x:t xml:space="preserve">推广中</x:t>
        </x:is>
      </x:c>
      <x:c r="AF175" t="inlineStr">
        <x:is>
          <x:t xml:space="preserve">推广中</x:t>
        </x:is>
      </x:c>
      <x:c r="AG175" s="30" t="n"/>
    </x:row>
    <x:row r="176">
      <x:c r="A176" t="n"/>
      <x:c r="B176" t="str">
        <x:f>"869400985980"</x:f>
        <x:v>869400985980</x:v>
      </x:c>
      <x:c r="C176" t="inlineStr">
        <x:is>
          <x:t xml:space="preserve">当日动作</x:t>
        </x:is>
      </x:c>
      <x:c r="D176" t="n"/>
      <x:c r="E176" t="n"/>
      <x:c r="F176" t="n"/>
      <x:c r="G176" t="n"/>
      <x:c r="H176" t="n"/>
      <x:c r="I176" t="n"/>
      <x:c r="J176" t="n"/>
      <x:c r="K176" t="n"/>
      <x:c r="L176" t="n"/>
      <x:c r="M176" t="n"/>
      <x:c r="N176" t="n"/>
      <x:c r="O176" t="n"/>
      <x:c r="P176" t="n"/>
      <x:c r="Q176" t="n"/>
      <x:c r="R176" t="n"/>
      <x:c r="S176" t="n"/>
      <x:c r="T176" t="n"/>
      <x:c r="U176" t="n"/>
      <x:c r="V176" t="n"/>
      <x:c r="W176" t="n"/>
      <x:c r="X176" t="n"/>
      <x:c r="Y176" t="n"/>
      <x:c r="Z176" t="n"/>
      <x:c r="AA176" t="n"/>
      <x:c r="AB176" t="inlineStr">
        <x:is>
          <x:t xml:space="preserve">6月25日完整表：已有2单，投产6.41，先稳住</x:t>
        </x:is>
      </x:c>
      <x:c r="AC176" t="inlineStr">
        <x:is>
          <x:t xml:space="preserve">6.26完整表：有点击未成交，先看承接</x:t>
        </x:is>
      </x:c>
      <x:c r="AD176" t="inlineStr">
        <x:is>
          <x:t xml:space="preserve">6.27完整表：有点击未成交，先看承接</x:t>
        </x:is>
      </x:c>
      <x:c r="AE176" t="inlineStr">
        <x:is>
          <x:t xml:space="preserve">6.28完整表：已有1单，投产6.42，先稳住</x:t>
        </x:is>
      </x:c>
      <x:c r="AF176" t="inlineStr">
        <x:is>
          <x:t xml:space="preserve">6.29完整表：继续稳住，不乱动</x:t>
        </x:is>
      </x:c>
      <x:c r="AG176" s="30" t="inlineStr">
        <x:is>
          <x:t xml:space="preserve">6.30 16:34实时：花费0.84｜成交0.00｜ROI 0.00，先记录观察</x:t>
        </x:is>
      </x:c>
    </x:row>
    <x:row r="177">
      <x:c r="A177" t="n"/>
      <x:c r="B177" t="str">
        <x:f>"869400985980"</x:f>
        <x:v>869400985980</x:v>
      </x:c>
      <x:c r="C177" t="inlineStr">
        <x:is>
          <x:t xml:space="preserve">曝光量</x:t>
        </x:is>
      </x:c>
      <x:c r="D177" t="n"/>
      <x:c r="E177" t="n"/>
      <x:c r="F177" t="n"/>
      <x:c r="G177" t="n"/>
      <x:c r="H177" t="n"/>
      <x:c r="I177" t="n"/>
      <x:c r="J177" t="n"/>
      <x:c r="K177" t="n"/>
      <x:c r="L177" t="n"/>
      <x:c r="M177" t="n"/>
      <x:c r="N177" t="n"/>
      <x:c r="O177" t="n"/>
      <x:c r="P177" t="n"/>
      <x:c r="Q177" t="n"/>
      <x:c r="R177" t="n"/>
      <x:c r="S177" t="n"/>
      <x:c r="T177" t="n"/>
      <x:c r="U177" t="n">
        <x:v>228</x:v>
      </x:c>
      <x:c r="V177" t="n">
        <x:v>201</x:v>
      </x:c>
      <x:c r="W177" t="n">
        <x:v>208</x:v>
      </x:c>
      <x:c r="X177" t="n">
        <x:v>180</x:v>
      </x:c>
      <x:c r="Y177" t="n">
        <x:v>204</x:v>
      </x:c>
      <x:c r="Z177" t="n">
        <x:v>217</x:v>
      </x:c>
      <x:c r="AA177" t="n">
        <x:v>200</x:v>
      </x:c>
      <x:c r="AB177" t="n">
        <x:v>159</x:v>
      </x:c>
      <x:c r="AC177" t="n">
        <x:v>134</x:v>
      </x:c>
      <x:c r="AD177" t="n">
        <x:v>168</x:v>
      </x:c>
      <x:c r="AE177" t="n">
        <x:v>127</x:v>
      </x:c>
      <x:c r="AF177" s="17" t="n">
        <x:v>150</x:v>
      </x:c>
      <x:c r="AG177" s="31" t="n">
        <x:v>89</x:v>
      </x:c>
    </x:row>
    <x:row r="178">
      <x:c r="A178" t="n"/>
      <x:c r="B178" t="str">
        <x:f>"869400985980"</x:f>
        <x:v>869400985980</x:v>
      </x:c>
      <x:c r="C178" t="inlineStr">
        <x:is>
          <x:t xml:space="preserve">点击量</x:t>
        </x:is>
      </x:c>
      <x:c r="D178" t="n"/>
      <x:c r="E178" t="n"/>
      <x:c r="F178" t="n"/>
      <x:c r="G178" t="n"/>
      <x:c r="H178" t="n"/>
      <x:c r="I178" t="n"/>
      <x:c r="J178" t="n"/>
      <x:c r="K178" t="n"/>
      <x:c r="L178" t="n"/>
      <x:c r="M178" t="n"/>
      <x:c r="N178" t="n"/>
      <x:c r="O178" t="n"/>
      <x:c r="P178" t="n"/>
      <x:c r="Q178" t="n"/>
      <x:c r="R178" t="n"/>
      <x:c r="S178" t="n"/>
      <x:c r="T178" t="n"/>
      <x:c r="U178" t="n">
        <x:v>16</x:v>
      </x:c>
      <x:c r="V178" t="n">
        <x:v>16</x:v>
      </x:c>
      <x:c r="W178" t="n">
        <x:v>5</x:v>
      </x:c>
      <x:c r="X178" t="n">
        <x:v>7</x:v>
      </x:c>
      <x:c r="Y178" t="n">
        <x:v>8</x:v>
      </x:c>
      <x:c r="Z178" t="n">
        <x:v>7</x:v>
      </x:c>
      <x:c r="AA178" t="n">
        <x:v>10</x:v>
      </x:c>
      <x:c r="AB178" t="n">
        <x:v>11</x:v>
      </x:c>
      <x:c r="AC178" t="n">
        <x:v>10</x:v>
      </x:c>
      <x:c r="AD178" t="n">
        <x:v>6</x:v>
      </x:c>
      <x:c r="AE178" t="n">
        <x:v>5</x:v>
      </x:c>
      <x:c r="AF178" s="17" t="n">
        <x:v>7</x:v>
      </x:c>
      <x:c r="AG178" s="31" t="n">
        <x:v>4</x:v>
      </x:c>
    </x:row>
    <x:row r="179">
      <x:c r="A179" t="n"/>
      <x:c r="B179" t="str">
        <x:f>"869400985980"</x:f>
        <x:v>869400985980</x:v>
      </x:c>
      <x:c r="C179" t="inlineStr">
        <x:is>
          <x:t xml:space="preserve">点击率</x:t>
        </x:is>
      </x:c>
      <x:c r="D179" t="n"/>
      <x:c r="E179" t="n"/>
      <x:c r="F179" t="n"/>
      <x:c r="G179" t="n"/>
      <x:c r="H179" t="n"/>
      <x:c r="I179" t="n"/>
      <x:c r="J179" t="n"/>
      <x:c r="K179" t="n"/>
      <x:c r="L179" t="n"/>
      <x:c r="M179" t="n"/>
      <x:c r="N179" t="n"/>
      <x:c r="O179" t="n"/>
      <x:c r="P179" t="n"/>
      <x:c r="Q179" t="n"/>
      <x:c r="R179" t="n"/>
      <x:c r="S179" t="n"/>
      <x:c r="T179" t="n"/>
      <x:c r="U179" t="n">
        <x:v>0.0702</x:v>
      </x:c>
      <x:c r="V179" t="n">
        <x:v>0.0796</x:v>
      </x:c>
      <x:c r="W179" t="n">
        <x:v>0.024</x:v>
      </x:c>
      <x:c r="X179" t="n">
        <x:v>0.0389</x:v>
      </x:c>
      <x:c r="Y179" t="n">
        <x:v>0.0392</x:v>
      </x:c>
      <x:c r="Z179" t="n">
        <x:v>0.0323</x:v>
      </x:c>
      <x:c r="AA179" t="n">
        <x:v>0.05</x:v>
      </x:c>
      <x:c r="AB179" t="n">
        <x:v>0.0692</x:v>
      </x:c>
      <x:c r="AC179" t="n">
        <x:v>0.0746</x:v>
      </x:c>
      <x:c r="AD179" t="n">
        <x:v>0.0357</x:v>
      </x:c>
      <x:c r="AE179" t="n">
        <x:v>0.0394</x:v>
      </x:c>
      <x:c r="AF179" s="18" t="n">
        <x:v>0.04666666666666667</x:v>
      </x:c>
      <x:c r="AG179" s="32" t="n">
        <x:v>0.0449438202247191</x:v>
      </x:c>
    </x:row>
    <x:row r="180">
      <x:c r="A180" t="n"/>
      <x:c r="B180" t="str">
        <x:f>"869400985980"</x:f>
        <x:v>869400985980</x:v>
      </x:c>
      <x:c r="C180" t="inlineStr">
        <x:is>
          <x:t xml:space="preserve">点击转化率</x:t>
        </x:is>
      </x:c>
      <x:c r="D180" t="n"/>
      <x:c r="E180" t="n"/>
      <x:c r="F180" t="n"/>
      <x:c r="G180" t="n"/>
      <x:c r="H180" t="n"/>
      <x:c r="I180" t="n"/>
      <x:c r="J180" t="n"/>
      <x:c r="K180" t="n"/>
      <x:c r="L180" t="n"/>
      <x:c r="M180" t="n"/>
      <x:c r="N180" t="n"/>
      <x:c r="O180" t="n"/>
      <x:c r="P180" t="n"/>
      <x:c r="Q180" t="n"/>
      <x:c r="R180" t="n"/>
      <x:c r="S180" t="n"/>
      <x:c r="T180" t="n"/>
      <x:c r="U180" t="n">
        <x:v>0.0625</x:v>
      </x:c>
      <x:c r="V180" t="n">
        <x:v>0.125</x:v>
      </x:c>
      <x:c r="W180" t="n">
        <x:v>0</x:v>
      </x:c>
      <x:c r="X180" t="n">
        <x:v>0</x:v>
      </x:c>
      <x:c r="Y180" t="n">
        <x:v>0</x:v>
      </x:c>
      <x:c r="Z180" t="n">
        <x:v>0</x:v>
      </x:c>
      <x:c r="AA180" t="n">
        <x:v>0.1</x:v>
      </x:c>
      <x:c r="AB180" t="n">
        <x:v>0.1818</x:v>
      </x:c>
      <x:c r="AC180" t="n">
        <x:v>0</x:v>
      </x:c>
      <x:c r="AD180" t="n">
        <x:v>0</x:v>
      </x:c>
      <x:c r="AE180" t="n">
        <x:v>0.2</x:v>
      </x:c>
      <x:c r="AF180" s="18" t="n">
        <x:v>0.2857142857142857</x:v>
      </x:c>
      <x:c r="AG180" s="32" t="n">
        <x:v>0</x:v>
      </x:c>
    </x:row>
    <x:row r="181">
      <x:c r="A181" t="n"/>
      <x:c r="B181" t="str">
        <x:f>"869400985980"</x:f>
        <x:v>869400985980</x:v>
      </x:c>
      <x:c r="C181" t="inlineStr">
        <x:is>
          <x:t xml:space="preserve">成交笔数</x:t>
        </x:is>
      </x:c>
      <x:c r="D181" t="n"/>
      <x:c r="E181" t="n"/>
      <x:c r="F181" t="n"/>
      <x:c r="G181" t="n"/>
      <x:c r="H181" t="n"/>
      <x:c r="I181" t="n"/>
      <x:c r="J181" t="n"/>
      <x:c r="K181" t="n"/>
      <x:c r="L181" t="n"/>
      <x:c r="M181" t="n"/>
      <x:c r="N181" t="n"/>
      <x:c r="O181" t="n"/>
      <x:c r="P181" t="n"/>
      <x:c r="Q181" t="n"/>
      <x:c r="R181" t="n"/>
      <x:c r="S181" t="n"/>
      <x:c r="T181" t="n"/>
      <x:c r="U181" t="n">
        <x:v>1</x:v>
      </x:c>
      <x:c r="V181" t="n">
        <x:v>2</x:v>
      </x:c>
      <x:c r="W181" t="n">
        <x:v>0</x:v>
      </x:c>
      <x:c r="X181" t="n">
        <x:v>0</x:v>
      </x:c>
      <x:c r="Y181" t="n">
        <x:v>0</x:v>
      </x:c>
      <x:c r="Z181" t="n">
        <x:v>0</x:v>
      </x:c>
      <x:c r="AA181" t="n">
        <x:v>1</x:v>
      </x:c>
      <x:c r="AB181" t="n">
        <x:v>2</x:v>
      </x:c>
      <x:c r="AC181" t="n">
        <x:v>0</x:v>
      </x:c>
      <x:c r="AD181" t="n">
        <x:v>0</x:v>
      </x:c>
      <x:c r="AE181" t="n">
        <x:v>1</x:v>
      </x:c>
      <x:c r="AF181" s="17" t="n">
        <x:v>2</x:v>
      </x:c>
      <x:c r="AG181" s="31" t="n">
        <x:v>0</x:v>
      </x:c>
    </x:row>
    <x:row r="182">
      <x:c r="A182" t="n"/>
      <x:c r="B182" t="str">
        <x:f>"869400985980"</x:f>
        <x:v>869400985980</x:v>
      </x:c>
      <x:c r="C182" t="inlineStr">
        <x:is>
          <x:t xml:space="preserve">成交金额</x:t>
        </x:is>
      </x:c>
      <x:c r="D182" t="n"/>
      <x:c r="E182" t="n"/>
      <x:c r="F182" t="n"/>
      <x:c r="G182" t="n"/>
      <x:c r="H182" t="n"/>
      <x:c r="I182" t="n"/>
      <x:c r="J182" t="n"/>
      <x:c r="K182" t="n"/>
      <x:c r="L182" t="n"/>
      <x:c r="M182" t="n"/>
      <x:c r="N182" t="n"/>
      <x:c r="O182" t="n"/>
      <x:c r="P182" t="n"/>
      <x:c r="Q182" t="n"/>
      <x:c r="R182" t="n"/>
      <x:c r="S182" t="n"/>
      <x:c r="T182" t="n"/>
      <x:c r="U182" t="n">
        <x:v>26.86</x:v>
      </x:c>
      <x:c r="V182" t="n">
        <x:v>36</x:v>
      </x:c>
      <x:c r="W182" t="n">
        <x:v>0</x:v>
      </x:c>
      <x:c r="X182" t="n">
        <x:v>0</x:v>
      </x:c>
      <x:c r="Y182" t="n">
        <x:v>0</x:v>
      </x:c>
      <x:c r="Z182" t="n">
        <x:v>0</x:v>
      </x:c>
      <x:c r="AA182" t="n">
        <x:v>15.8</x:v>
      </x:c>
      <x:c r="AB182" t="n">
        <x:v>27.68</x:v>
      </x:c>
      <x:c r="AC182" t="n">
        <x:v>0</x:v>
      </x:c>
      <x:c r="AD182" t="n">
        <x:v>0</x:v>
      </x:c>
      <x:c r="AE182" t="n">
        <x:v>15.8</x:v>
      </x:c>
      <x:c r="AF182" s="17" t="n">
        <x:v>27.68</x:v>
      </x:c>
      <x:c r="AG182" s="31" t="n">
        <x:v>0</x:v>
      </x:c>
    </x:row>
    <x:row r="183">
      <x:c r="A183" t="n"/>
      <x:c r="B183" t="str">
        <x:f>"869400985980"</x:f>
        <x:v>869400985980</x:v>
      </x:c>
      <x:c r="C183" t="inlineStr">
        <x:is>
          <x:t xml:space="preserve">投产比</x:t>
        </x:is>
      </x:c>
      <x:c r="D183" t="n"/>
      <x:c r="E183" t="n"/>
      <x:c r="F183" t="n"/>
      <x:c r="G183" t="n"/>
      <x:c r="H183" t="n"/>
      <x:c r="I183" t="n"/>
      <x:c r="J183" t="n"/>
      <x:c r="K183" t="n"/>
      <x:c r="L183" t="n"/>
      <x:c r="M183" t="n"/>
      <x:c r="N183" t="n"/>
      <x:c r="O183" t="n"/>
      <x:c r="P183" t="n"/>
      <x:c r="Q183" t="n"/>
      <x:c r="R183" t="n"/>
      <x:c r="S183" t="n"/>
      <x:c r="T183" t="n"/>
      <x:c r="U183" t="n">
        <x:v>6.41</x:v>
      </x:c>
      <x:c r="V183" t="n">
        <x:v>6.42</x:v>
      </x:c>
      <x:c r="W183" t="n">
        <x:v>0</x:v>
      </x:c>
      <x:c r="X183" t="n">
        <x:v>0</x:v>
      </x:c>
      <x:c r="Y183" t="n">
        <x:v>0</x:v>
      </x:c>
      <x:c r="Z183" t="n">
        <x:v>0</x:v>
      </x:c>
      <x:c r="AA183" t="n">
        <x:v>6.35</x:v>
      </x:c>
      <x:c r="AB183" t="n">
        <x:v>6.41</x:v>
      </x:c>
      <x:c r="AC183" t="n">
        <x:v>0</x:v>
      </x:c>
      <x:c r="AD183" t="n">
        <x:v>0</x:v>
      </x:c>
      <x:c r="AE183" t="n">
        <x:v>6.42</x:v>
      </x:c>
      <x:c r="AF183" s="17" t="n">
        <x:v>6.41</x:v>
      </x:c>
      <x:c r="AG183" s="31" t="n">
        <x:v>0</x:v>
      </x:c>
    </x:row>
    <x:row r="184">
      <x:c r="A184" t="n"/>
      <x:c r="B184" t="n"/>
      <x:c r="C184" t="n"/>
      <x:c r="D184" t="n"/>
      <x:c r="E184" t="n"/>
      <x:c r="F184" t="n"/>
      <x:c r="G184" t="n"/>
      <x:c r="H184" t="n"/>
      <x:c r="I184" t="n"/>
      <x:c r="J184" t="n"/>
      <x:c r="K184" t="n"/>
      <x:c r="L184" t="n"/>
      <x:c r="M184" t="n"/>
      <x:c r="N184" t="n"/>
      <x:c r="O184" t="n"/>
      <x:c r="P184" t="n"/>
      <x:c r="Q184" t="n"/>
      <x:c r="R184" t="n"/>
      <x:c r="S184" t="n"/>
      <x:c r="T184" t="n"/>
      <x:c r="U184" t="n"/>
      <x:c r="V184" t="n"/>
      <x:c r="W184" t="n"/>
      <x:c r="X184" t="n"/>
      <x:c r="Y184" t="n"/>
      <x:c r="Z184" t="n"/>
      <x:c r="AA184" t="n"/>
      <x:c r="AB184" t="n"/>
      <x:c r="AC184" t="n"/>
      <x:c r="AD184" t="n"/>
      <x:c r="AE184" t="n"/>
      <x:c r="AF184" t="n"/>
      <x:c r="AG184" s="30" t="n"/>
    </x:row>
    <x:row r="185">
      <x:c r="A185" t="inlineStr">
        <x:is>
          <x:t xml:space="preserve">图19</x:t>
        </x:is>
      </x:c>
      <x:c r="B185" t="inlineStr">
        <x:is>
          <x:t xml:space="preserve">多头香水百合批发</x:t>
        </x:is>
      </x:c>
      <x:c r="C185" t="inlineStr">
        <x:is>
          <x:t xml:space="preserve">推广状态</x:t>
        </x:is>
      </x:c>
      <x:c r="D185" t="n"/>
      <x:c r="E185" t="n"/>
      <x:c r="F185" t="n"/>
      <x:c r="G185" t="n"/>
      <x:c r="H185" t="n"/>
      <x:c r="I185" t="n"/>
      <x:c r="J185" t="n"/>
      <x:c r="K185" t="n"/>
      <x:c r="L185" t="n"/>
      <x:c r="M185" t="n"/>
      <x:c r="N185" t="n"/>
      <x:c r="O185" t="n"/>
      <x:c r="P185" t="n"/>
      <x:c r="Q185" t="n"/>
      <x:c r="R185" t="n"/>
      <x:c r="S185" t="n"/>
      <x:c r="T185" t="n"/>
      <x:c r="U185" t="inlineStr">
        <x:is>
          <x:t xml:space="preserve">推广中</x:t>
        </x:is>
      </x:c>
      <x:c r="V185" t="inlineStr">
        <x:is>
          <x:t xml:space="preserve">推广中</x:t>
        </x:is>
      </x:c>
      <x:c r="W185" t="inlineStr">
        <x:is>
          <x:t xml:space="preserve">推广中</x:t>
        </x:is>
      </x:c>
      <x:c r="X185" t="inlineStr">
        <x:is>
          <x:t xml:space="preserve">推广中</x:t>
        </x:is>
      </x:c>
      <x:c r="Y185" t="inlineStr">
        <x:is>
          <x:t xml:space="preserve">推广中</x:t>
        </x:is>
      </x:c>
      <x:c r="Z185" t="inlineStr">
        <x:is>
          <x:t xml:space="preserve">推广中</x:t>
        </x:is>
      </x:c>
      <x:c r="AA185" t="inlineStr">
        <x:is>
          <x:t xml:space="preserve">推广中</x:t>
        </x:is>
      </x:c>
      <x:c r="AB185" t="inlineStr">
        <x:is>
          <x:t xml:space="preserve">推广中</x:t>
        </x:is>
      </x:c>
      <x:c r="AC185" t="inlineStr">
        <x:is>
          <x:t xml:space="preserve">推广中</x:t>
        </x:is>
      </x:c>
      <x:c r="AD185" t="inlineStr">
        <x:is>
          <x:t xml:space="preserve">推广中</x:t>
        </x:is>
      </x:c>
      <x:c r="AE185" t="inlineStr">
        <x:is>
          <x:t xml:space="preserve">推广中</x:t>
        </x:is>
      </x:c>
      <x:c r="AF185" t="inlineStr">
        <x:is>
          <x:t xml:space="preserve">推广中</x:t>
        </x:is>
      </x:c>
      <x:c r="AG185" s="30" t="n"/>
    </x:row>
    <x:row r="186">
      <x:c r="A186" t="n"/>
      <x:c r="B186" t="str">
        <x:f>"915110495067"</x:f>
        <x:v>915110495067</x:v>
      </x:c>
      <x:c r="C186" t="inlineStr">
        <x:is>
          <x:t xml:space="preserve">当日动作</x:t>
        </x:is>
      </x:c>
      <x:c r="D186" t="n"/>
      <x:c r="E186" t="n"/>
      <x:c r="F186" t="n"/>
      <x:c r="G186" t="n"/>
      <x:c r="H186" t="n"/>
      <x:c r="I186" t="n"/>
      <x:c r="J186" t="n"/>
      <x:c r="K186" t="n"/>
      <x:c r="L186" t="n"/>
      <x:c r="M186" t="n"/>
      <x:c r="N186" t="n"/>
      <x:c r="O186" t="n"/>
      <x:c r="P186" t="n"/>
      <x:c r="Q186" t="n"/>
      <x:c r="R186" t="n"/>
      <x:c r="S186" t="n"/>
      <x:c r="T186" t="n"/>
      <x:c r="U186" t="n"/>
      <x:c r="V186" t="n"/>
      <x:c r="W186" t="n"/>
      <x:c r="X186" t="n"/>
      <x:c r="Y186" t="n"/>
      <x:c r="Z186" t="n"/>
      <x:c r="AA186" t="n"/>
      <x:c r="AB186" t="inlineStr">
        <x:is>
          <x:t xml:space="preserve">6月25日完整表：有曝光无点击，先看素材</x:t>
        </x:is>
      </x:c>
      <x:c r="AC186" t="inlineStr">
        <x:is>
          <x:t xml:space="preserve">6.26完整表：有曝光无点击，先看素材</x:t>
        </x:is>
      </x:c>
      <x:c r="AD186" t="inlineStr">
        <x:is>
          <x:t xml:space="preserve">6.27完整表：有曝光无点击，先看素材</x:t>
        </x:is>
      </x:c>
      <x:c r="AE186" t="inlineStr">
        <x:is>
          <x:t xml:space="preserve">6.28完整表：有曝光无点击，先看素材</x:t>
        </x:is>
      </x:c>
      <x:c r="AF186" t="inlineStr">
        <x:is>
          <x:t xml:space="preserve">6.29完整表：样本少，先观察</x:t>
        </x:is>
      </x:c>
      <x:c r="AG186" s="30" t="inlineStr">
        <x:is>
          <x:t xml:space="preserve">6.30 16:34实时：暂无有效成交，先观察</x:t>
        </x:is>
      </x:c>
    </x:row>
    <x:row r="187">
      <x:c r="A187" t="n"/>
      <x:c r="B187" t="str">
        <x:f>"915110495067"</x:f>
        <x:v>915110495067</x:v>
      </x:c>
      <x:c r="C187" t="inlineStr">
        <x:is>
          <x:t xml:space="preserve">曝光量</x:t>
        </x:is>
      </x:c>
      <x:c r="D187" t="n"/>
      <x:c r="E187" t="n"/>
      <x:c r="F187" t="n"/>
      <x:c r="G187" t="n"/>
      <x:c r="H187" t="n"/>
      <x:c r="I187" t="n"/>
      <x:c r="J187" t="n"/>
      <x:c r="K187" t="n"/>
      <x:c r="L187" t="n"/>
      <x:c r="M187" t="n"/>
      <x:c r="N187" t="n"/>
      <x:c r="O187" t="n"/>
      <x:c r="P187" t="n"/>
      <x:c r="Q187" t="n"/>
      <x:c r="R187" t="n"/>
      <x:c r="S187" t="n"/>
      <x:c r="T187" t="n"/>
      <x:c r="U187" t="n">
        <x:v>1</x:v>
      </x:c>
      <x:c r="V187" t="n">
        <x:v>2</x:v>
      </x:c>
      <x:c r="W187" t="n">
        <x:v>1</x:v>
      </x:c>
      <x:c r="X187" t="n">
        <x:v>1</x:v>
      </x:c>
      <x:c r="Y187" t="n">
        <x:v>1</x:v>
      </x:c>
      <x:c r="Z187" t="n">
        <x:v>1</x:v>
      </x:c>
      <x:c r="AA187" t="n">
        <x:v>5</x:v>
      </x:c>
      <x:c r="AB187" t="n">
        <x:v>1</x:v>
      </x:c>
      <x:c r="AC187" t="n">
        <x:v>2</x:v>
      </x:c>
      <x:c r="AD187" t="n">
        <x:v>2</x:v>
      </x:c>
      <x:c r="AE187" t="n">
        <x:v>2</x:v>
      </x:c>
      <x:c r="AF187" s="17" t="n">
        <x:v>3</x:v>
      </x:c>
      <x:c r="AG187" s="31" t="n">
        <x:v>2</x:v>
      </x:c>
    </x:row>
    <x:row r="188">
      <x:c r="A188" t="n"/>
      <x:c r="B188" t="str">
        <x:f>"915110495067"</x:f>
        <x:v>915110495067</x:v>
      </x:c>
      <x:c r="C188" t="inlineStr">
        <x:is>
          <x:t xml:space="preserve">点击量</x:t>
        </x:is>
      </x:c>
      <x:c r="D188" t="n"/>
      <x:c r="E188" t="n"/>
      <x:c r="F188" t="n"/>
      <x:c r="G188" t="n"/>
      <x:c r="H188" t="n"/>
      <x:c r="I188" t="n"/>
      <x:c r="J188" t="n"/>
      <x:c r="K188" t="n"/>
      <x:c r="L188" t="n"/>
      <x:c r="M188" t="n"/>
      <x:c r="N188" t="n"/>
      <x:c r="O188" t="n"/>
      <x:c r="P188" t="n"/>
      <x:c r="Q188" t="n"/>
      <x:c r="R188" t="n"/>
      <x:c r="S188" t="n"/>
      <x:c r="T188" t="n"/>
      <x:c r="U188" t="n">
        <x:v>0</x:v>
      </x:c>
      <x:c r="V188" t="n">
        <x:v>0</x:v>
      </x:c>
      <x:c r="W188" t="n">
        <x:v>0</x:v>
      </x:c>
      <x:c r="X188" t="n">
        <x:v>0</x:v>
      </x:c>
      <x:c r="Y188" t="n">
        <x:v>0</x:v>
      </x:c>
      <x:c r="Z188" t="n">
        <x:v>0</x:v>
      </x:c>
      <x:c r="AA188" t="n">
        <x:v>0</x:v>
      </x:c>
      <x:c r="AB188" t="n">
        <x:v>0</x:v>
      </x:c>
      <x:c r="AC188" t="n">
        <x:v>0</x:v>
      </x:c>
      <x:c r="AD188" t="n">
        <x:v>0</x:v>
      </x:c>
      <x:c r="AE188" t="n">
        <x:v>0</x:v>
      </x:c>
      <x:c r="AF188" s="17" t="n">
        <x:v>0</x:v>
      </x:c>
      <x:c r="AG188" s="31" t="n">
        <x:v>0</x:v>
      </x:c>
    </x:row>
    <x:row r="189">
      <x:c r="A189" t="n"/>
      <x:c r="B189" t="str">
        <x:f>"915110495067"</x:f>
        <x:v>915110495067</x:v>
      </x:c>
      <x:c r="C189" t="inlineStr">
        <x:is>
          <x:t xml:space="preserve">点击率</x:t>
        </x:is>
      </x:c>
      <x:c r="D189" t="n"/>
      <x:c r="E189" t="n"/>
      <x:c r="F189" t="n"/>
      <x:c r="G189" t="n"/>
      <x:c r="H189" t="n"/>
      <x:c r="I189" t="n"/>
      <x:c r="J189" t="n"/>
      <x:c r="K189" t="n"/>
      <x:c r="L189" t="n"/>
      <x:c r="M189" t="n"/>
      <x:c r="N189" t="n"/>
      <x:c r="O189" t="n"/>
      <x:c r="P189" t="n"/>
      <x:c r="Q189" t="n"/>
      <x:c r="R189" t="n"/>
      <x:c r="S189" t="n"/>
      <x:c r="T189" t="n"/>
      <x:c r="U189" t="n">
        <x:v>0</x:v>
      </x:c>
      <x:c r="V189" t="n">
        <x:v>0</x:v>
      </x:c>
      <x:c r="W189" t="n">
        <x:v>0</x:v>
      </x:c>
      <x:c r="X189" t="n">
        <x:v>0</x:v>
      </x:c>
      <x:c r="Y189" t="n">
        <x:v>0</x:v>
      </x:c>
      <x:c r="Z189" t="n">
        <x:v>0</x:v>
      </x:c>
      <x:c r="AA189" t="n">
        <x:v>0</x:v>
      </x:c>
      <x:c r="AB189" t="n">
        <x:v>0</x:v>
      </x:c>
      <x:c r="AC189" t="n">
        <x:v>0</x:v>
      </x:c>
      <x:c r="AD189" t="n">
        <x:v>0</x:v>
      </x:c>
      <x:c r="AE189" t="n">
        <x:v>0</x:v>
      </x:c>
      <x:c r="AF189" s="18" t="n">
        <x:v>0</x:v>
      </x:c>
      <x:c r="AG189" s="32" t="n">
        <x:v>0</x:v>
      </x:c>
    </x:row>
    <x:row r="190">
      <x:c r="A190" t="n"/>
      <x:c r="B190" t="str">
        <x:f>"915110495067"</x:f>
        <x:v>915110495067</x:v>
      </x:c>
      <x:c r="C190" t="inlineStr">
        <x:is>
          <x:t xml:space="preserve">点击转化率</x:t>
        </x:is>
      </x:c>
      <x:c r="D190" t="n"/>
      <x:c r="E190" t="n"/>
      <x:c r="F190" t="n"/>
      <x:c r="G190" t="n"/>
      <x:c r="H190" t="n"/>
      <x:c r="I190" t="n"/>
      <x:c r="J190" t="n"/>
      <x:c r="K190" t="n"/>
      <x:c r="L190" t="n"/>
      <x:c r="M190" t="n"/>
      <x:c r="N190" t="n"/>
      <x:c r="O190" t="n"/>
      <x:c r="P190" t="n"/>
      <x:c r="Q190" t="n"/>
      <x:c r="R190" t="n"/>
      <x:c r="S190" t="n"/>
      <x:c r="T190" t="n"/>
      <x:c r="U190" t="n">
        <x:v>0</x:v>
      </x:c>
      <x:c r="V190" t="n">
        <x:v>0</x:v>
      </x:c>
      <x:c r="W190" t="n">
        <x:v>0</x:v>
      </x:c>
      <x:c r="X190" t="n">
        <x:v>0</x:v>
      </x:c>
      <x:c r="Y190" t="n">
        <x:v>0</x:v>
      </x:c>
      <x:c r="Z190" t="n">
        <x:v>0</x:v>
      </x:c>
      <x:c r="AA190" t="n">
        <x:v>0</x:v>
      </x:c>
      <x:c r="AB190" t="n">
        <x:v>0</x:v>
      </x:c>
      <x:c r="AC190" t="n">
        <x:v>0</x:v>
      </x:c>
      <x:c r="AD190" t="n">
        <x:v>0</x:v>
      </x:c>
      <x:c r="AE190" t="n">
        <x:v>0</x:v>
      </x:c>
      <x:c r="AF190" s="18" t="n">
        <x:v>0</x:v>
      </x:c>
      <x:c r="AG190" s="32" t="n">
        <x:v>0</x:v>
      </x:c>
    </x:row>
    <x:row r="191">
      <x:c r="A191" t="n"/>
      <x:c r="B191" t="str">
        <x:f>"915110495067"</x:f>
        <x:v>915110495067</x:v>
      </x:c>
      <x:c r="C191" t="inlineStr">
        <x:is>
          <x:t xml:space="preserve">成交笔数</x:t>
        </x:is>
      </x:c>
      <x:c r="D191" t="n"/>
      <x:c r="E191" t="n"/>
      <x:c r="F191" t="n"/>
      <x:c r="G191" t="n"/>
      <x:c r="H191" t="n"/>
      <x:c r="I191" t="n"/>
      <x:c r="J191" t="n"/>
      <x:c r="K191" t="n"/>
      <x:c r="L191" t="n"/>
      <x:c r="M191" t="n"/>
      <x:c r="N191" t="n"/>
      <x:c r="O191" t="n"/>
      <x:c r="P191" t="n"/>
      <x:c r="Q191" t="n"/>
      <x:c r="R191" t="n"/>
      <x:c r="S191" t="n"/>
      <x:c r="T191" t="n"/>
      <x:c r="U191" t="n">
        <x:v>0</x:v>
      </x:c>
      <x:c r="V191" t="n">
        <x:v>0</x:v>
      </x:c>
      <x:c r="W191" t="n">
        <x:v>0</x:v>
      </x:c>
      <x:c r="X191" t="n">
        <x:v>0</x:v>
      </x:c>
      <x:c r="Y191" t="n">
        <x:v>0</x:v>
      </x:c>
      <x:c r="Z191" t="n">
        <x:v>0</x:v>
      </x:c>
      <x:c r="AA191" t="n">
        <x:v>0</x:v>
      </x:c>
      <x:c r="AB191" t="n">
        <x:v>0</x:v>
      </x:c>
      <x:c r="AC191" t="n">
        <x:v>0</x:v>
      </x:c>
      <x:c r="AD191" t="n">
        <x:v>0</x:v>
      </x:c>
      <x:c r="AE191" t="n">
        <x:v>0</x:v>
      </x:c>
      <x:c r="AF191" s="17" t="n">
        <x:v>0</x:v>
      </x:c>
      <x:c r="AG191" s="31" t="n">
        <x:v>0</x:v>
      </x:c>
    </x:row>
    <x:row r="192">
      <x:c r="A192" t="n"/>
      <x:c r="B192" t="str">
        <x:f>"915110495067"</x:f>
        <x:v>915110495067</x:v>
      </x:c>
      <x:c r="C192" t="inlineStr">
        <x:is>
          <x:t xml:space="preserve">成交金额</x:t>
        </x:is>
      </x:c>
      <x:c r="D192" t="n"/>
      <x:c r="E192" t="n"/>
      <x:c r="F192" t="n"/>
      <x:c r="G192" t="n"/>
      <x:c r="H192" t="n"/>
      <x:c r="I192" t="n"/>
      <x:c r="J192" t="n"/>
      <x:c r="K192" t="n"/>
      <x:c r="L192" t="n"/>
      <x:c r="M192" t="n"/>
      <x:c r="N192" t="n"/>
      <x:c r="O192" t="n"/>
      <x:c r="P192" t="n"/>
      <x:c r="Q192" t="n"/>
      <x:c r="R192" t="n"/>
      <x:c r="S192" t="n"/>
      <x:c r="T192" t="n"/>
      <x:c r="U192" t="n">
        <x:v>0</x:v>
      </x:c>
      <x:c r="V192" t="n">
        <x:v>0</x:v>
      </x:c>
      <x:c r="W192" t="n">
        <x:v>0</x:v>
      </x:c>
      <x:c r="X192" t="n">
        <x:v>0</x:v>
      </x:c>
      <x:c r="Y192" t="n">
        <x:v>0</x:v>
      </x:c>
      <x:c r="Z192" t="n">
        <x:v>0</x:v>
      </x:c>
      <x:c r="AA192" t="n">
        <x:v>0</x:v>
      </x:c>
      <x:c r="AB192" t="n">
        <x:v>0</x:v>
      </x:c>
      <x:c r="AC192" t="n">
        <x:v>0</x:v>
      </x:c>
      <x:c r="AD192" t="n">
        <x:v>0</x:v>
      </x:c>
      <x:c r="AE192" t="n">
        <x:v>0</x:v>
      </x:c>
      <x:c r="AF192" s="17" t="n">
        <x:v>0</x:v>
      </x:c>
      <x:c r="AG192" s="31" t="n">
        <x:v>0</x:v>
      </x:c>
    </x:row>
    <x:row r="193">
      <x:c r="A193" t="n"/>
      <x:c r="B193" t="str">
        <x:f>"915110495067"</x:f>
        <x:v>915110495067</x:v>
      </x:c>
      <x:c r="C193" t="inlineStr">
        <x:is>
          <x:t xml:space="preserve">投产比</x:t>
        </x:is>
      </x:c>
      <x:c r="D193" t="n"/>
      <x:c r="E193" t="n"/>
      <x:c r="F193" t="n"/>
      <x:c r="G193" t="n"/>
      <x:c r="H193" t="n"/>
      <x:c r="I193" t="n"/>
      <x:c r="J193" t="n"/>
      <x:c r="K193" t="n"/>
      <x:c r="L193" t="n"/>
      <x:c r="M193" t="n"/>
      <x:c r="N193" t="n"/>
      <x:c r="O193" t="n"/>
      <x:c r="P193" t="n"/>
      <x:c r="Q193" t="n"/>
      <x:c r="R193" t="n"/>
      <x:c r="S193" t="n"/>
      <x:c r="T193" t="n"/>
      <x:c r="U193" t="n">
        <x:v>0</x:v>
      </x:c>
      <x:c r="V193" t="n">
        <x:v>0</x:v>
      </x:c>
      <x:c r="W193" t="n">
        <x:v>0</x:v>
      </x:c>
      <x:c r="X193" t="n">
        <x:v>0</x:v>
      </x:c>
      <x:c r="Y193" t="n">
        <x:v>0</x:v>
      </x:c>
      <x:c r="Z193" t="n">
        <x:v>0</x:v>
      </x:c>
      <x:c r="AA193" t="n">
        <x:v>0</x:v>
      </x:c>
      <x:c r="AB193" t="n">
        <x:v>0</x:v>
      </x:c>
      <x:c r="AC193" t="n">
        <x:v>0</x:v>
      </x:c>
      <x:c r="AD193" t="n">
        <x:v>0</x:v>
      </x:c>
      <x:c r="AE193" t="n">
        <x:v>0</x:v>
      </x:c>
      <x:c r="AF193" s="17" t="n">
        <x:v>0</x:v>
      </x:c>
      <x:c r="AG193" s="31" t="n">
        <x:v>0</x:v>
      </x:c>
    </x:row>
    <x:row r="194">
      <x:c r="A194" t="n"/>
      <x:c r="B194" t="n"/>
      <x:c r="C194" t="n"/>
      <x:c r="D194" t="n"/>
      <x:c r="E194" t="n"/>
      <x:c r="F194" t="n"/>
      <x:c r="G194" t="n"/>
      <x:c r="H194" t="n"/>
      <x:c r="I194" t="n"/>
      <x:c r="J194" t="n"/>
      <x:c r="K194" t="n"/>
      <x:c r="L194" t="n"/>
      <x:c r="M194" t="n"/>
      <x:c r="N194" t="n"/>
      <x:c r="O194" t="n"/>
      <x:c r="P194" t="n"/>
      <x:c r="Q194" t="n"/>
      <x:c r="R194" t="n"/>
      <x:c r="S194" t="n"/>
      <x:c r="T194" t="n"/>
      <x:c r="U194" t="n"/>
      <x:c r="V194" t="n"/>
      <x:c r="W194" t="n"/>
      <x:c r="X194" t="n"/>
      <x:c r="Y194" t="n"/>
      <x:c r="Z194" t="n"/>
      <x:c r="AA194" t="n"/>
      <x:c r="AB194" t="n"/>
      <x:c r="AC194" t="n"/>
      <x:c r="AD194" t="n"/>
      <x:c r="AE194" t="n"/>
      <x:c r="AF194" t="n"/>
      <x:c r="AG194" s="30" t="n"/>
    </x:row>
    <x:row r="195">
      <x:c r="A195" t="inlineStr">
        <x:is>
          <x:t xml:space="preserve">图20</x:t>
        </x:is>
      </x:c>
      <x:c r="B195" t="inlineStr">
        <x:is>
          <x:t xml:space="preserve">白色马蹄莲水养</x:t>
        </x:is>
      </x:c>
      <x:c r="C195" t="inlineStr">
        <x:is>
          <x:t xml:space="preserve">推广状态</x:t>
        </x:is>
      </x:c>
      <x:c r="D195" t="n"/>
      <x:c r="E195" t="n"/>
      <x:c r="F195" t="n"/>
      <x:c r="G195" t="n"/>
      <x:c r="H195" t="n"/>
      <x:c r="I195" t="n"/>
      <x:c r="J195" t="n"/>
      <x:c r="K195" t="n"/>
      <x:c r="L195" t="n"/>
      <x:c r="M195" t="n"/>
      <x:c r="N195" t="n"/>
      <x:c r="O195" t="n"/>
      <x:c r="P195" t="n"/>
      <x:c r="Q195" t="n"/>
      <x:c r="R195" t="n"/>
      <x:c r="S195" t="n"/>
      <x:c r="T195" t="n"/>
      <x:c r="U195" t="inlineStr">
        <x:is>
          <x:t xml:space="preserve">推广中</x:t>
        </x:is>
      </x:c>
      <x:c r="V195" t="inlineStr">
        <x:is>
          <x:t xml:space="preserve">推广中</x:t>
        </x:is>
      </x:c>
      <x:c r="W195" t="inlineStr">
        <x:is>
          <x:t xml:space="preserve">推广中</x:t>
        </x:is>
      </x:c>
      <x:c r="X195" t="inlineStr">
        <x:is>
          <x:t xml:space="preserve">推广中</x:t>
        </x:is>
      </x:c>
      <x:c r="Y195" t="inlineStr">
        <x:is>
          <x:t xml:space="preserve">推广中</x:t>
        </x:is>
      </x:c>
      <x:c r="Z195" t="inlineStr">
        <x:is>
          <x:t xml:space="preserve">推广中</x:t>
        </x:is>
      </x:c>
      <x:c r="AA195" t="inlineStr">
        <x:is>
          <x:t xml:space="preserve">推广中</x:t>
        </x:is>
      </x:c>
      <x:c r="AB195" t="n"/>
      <x:c r="AC195" t="n"/>
      <x:c r="AD195" t="inlineStr">
        <x:is>
          <x:t xml:space="preserve">推广中</x:t>
        </x:is>
      </x:c>
      <x:c r="AE195" t="inlineStr">
        <x:is>
          <x:t xml:space="preserve">推广中</x:t>
        </x:is>
      </x:c>
      <x:c r="AF195" t="inlineStr">
        <x:is>
          <x:t xml:space="preserve">推广中</x:t>
        </x:is>
      </x:c>
      <x:c r="AG195" s="30" t="n"/>
    </x:row>
    <x:row r="196">
      <x:c r="A196" t="n"/>
      <x:c r="B196" t="str">
        <x:f>"925882635741"</x:f>
        <x:v>925882635741</x:v>
      </x:c>
      <x:c r="C196" t="inlineStr">
        <x:is>
          <x:t xml:space="preserve">当日动作</x:t>
        </x:is>
      </x:c>
      <x:c r="D196" t="n"/>
      <x:c r="E196" t="n"/>
      <x:c r="F196" t="n"/>
      <x:c r="G196" t="n"/>
      <x:c r="H196" t="n"/>
      <x:c r="I196" t="n"/>
      <x:c r="J196" t="n"/>
      <x:c r="K196" t="n"/>
      <x:c r="L196" t="n"/>
      <x:c r="M196" t="n"/>
      <x:c r="N196" t="n"/>
      <x:c r="O196" t="n"/>
      <x:c r="P196" t="n"/>
      <x:c r="Q196" t="n"/>
      <x:c r="R196" t="n"/>
      <x:c r="S196" t="n"/>
      <x:c r="T196" t="n"/>
      <x:c r="U196" t="n"/>
      <x:c r="V196" t="n"/>
      <x:c r="W196" t="n"/>
      <x:c r="X196" t="n"/>
      <x:c r="Y196" t="n"/>
      <x:c r="Z196" t="n"/>
      <x:c r="AA196" t="n"/>
      <x:c r="AB196" t="n"/>
      <x:c r="AC196" t="n"/>
      <x:c r="AD196" t="inlineStr">
        <x:is>
          <x:t xml:space="preserve">6.27完整表：有曝光无点击，先看素材</x:t>
        </x:is>
      </x:c>
      <x:c r="AE196" t="inlineStr">
        <x:is>
          <x:t xml:space="preserve">6.28完整表：有曝光无点击，先看素材</x:t>
        </x:is>
      </x:c>
      <x:c r="AF196" t="inlineStr">
        <x:is>
          <x:t xml:space="preserve">6.29完整表：样本少，先观察</x:t>
        </x:is>
      </x:c>
      <x:c r="AG196" s="30" t="n"/>
    </x:row>
    <x:row r="197">
      <x:c r="A197" t="n"/>
      <x:c r="B197" t="str">
        <x:f>"925882635741"</x:f>
        <x:v>925882635741</x:v>
      </x:c>
      <x:c r="C197" t="inlineStr">
        <x:is>
          <x:t xml:space="preserve">曝光量</x:t>
        </x:is>
      </x:c>
      <x:c r="D197" t="n"/>
      <x:c r="E197" t="n"/>
      <x:c r="F197" t="n"/>
      <x:c r="G197" t="n"/>
      <x:c r="H197" t="n"/>
      <x:c r="I197" t="n"/>
      <x:c r="J197" t="n"/>
      <x:c r="K197" t="n"/>
      <x:c r="L197" t="n"/>
      <x:c r="M197" t="n"/>
      <x:c r="N197" t="n"/>
      <x:c r="O197" t="n"/>
      <x:c r="P197" t="n"/>
      <x:c r="Q197" t="n"/>
      <x:c r="R197" t="n"/>
      <x:c r="S197" t="n"/>
      <x:c r="T197" t="n"/>
      <x:c r="U197" t="n">
        <x:v>1</x:v>
      </x:c>
      <x:c r="V197" t="n">
        <x:v>1</x:v>
      </x:c>
      <x:c r="W197" t="n">
        <x:v>1</x:v>
      </x:c>
      <x:c r="X197" t="n">
        <x:v>1</x:v>
      </x:c>
      <x:c r="Y197" t="n">
        <x:v>1</x:v>
      </x:c>
      <x:c r="Z197" t="n">
        <x:v>2</x:v>
      </x:c>
      <x:c r="AA197" t="n">
        <x:v>3</x:v>
      </x:c>
      <x:c r="AB197" t="n"/>
      <x:c r="AC197" t="n"/>
      <x:c r="AD197" t="n">
        <x:v>1</x:v>
      </x:c>
      <x:c r="AE197" t="n">
        <x:v>1</x:v>
      </x:c>
      <x:c r="AF197" s="17" t="n">
        <x:v>1</x:v>
      </x:c>
      <x:c r="AG197" s="31" t="n"/>
    </x:row>
    <x:row r="198">
      <x:c r="A198" t="n"/>
      <x:c r="B198" t="str">
        <x:f>"925882635741"</x:f>
        <x:v>925882635741</x:v>
      </x:c>
      <x:c r="C198" t="inlineStr">
        <x:is>
          <x:t xml:space="preserve">点击量</x:t>
        </x:is>
      </x:c>
      <x:c r="D198" t="n"/>
      <x:c r="E198" t="n"/>
      <x:c r="F198" t="n"/>
      <x:c r="G198" t="n"/>
      <x:c r="H198" t="n"/>
      <x:c r="I198" t="n"/>
      <x:c r="J198" t="n"/>
      <x:c r="K198" t="n"/>
      <x:c r="L198" t="n"/>
      <x:c r="M198" t="n"/>
      <x:c r="N198" t="n"/>
      <x:c r="O198" t="n"/>
      <x:c r="P198" t="n"/>
      <x:c r="Q198" t="n"/>
      <x:c r="R198" t="n"/>
      <x:c r="S198" t="n"/>
      <x:c r="T198" t="n"/>
      <x:c r="U198" t="n">
        <x:v>0</x:v>
      </x:c>
      <x:c r="V198" t="n">
        <x:v>0</x:v>
      </x:c>
      <x:c r="W198" t="n">
        <x:v>0</x:v>
      </x:c>
      <x:c r="X198" t="n">
        <x:v>0</x:v>
      </x:c>
      <x:c r="Y198" t="n">
        <x:v>0</x:v>
      </x:c>
      <x:c r="Z198" t="n">
        <x:v>0</x:v>
      </x:c>
      <x:c r="AA198" t="n">
        <x:v>0</x:v>
      </x:c>
      <x:c r="AB198" t="n"/>
      <x:c r="AC198" t="n"/>
      <x:c r="AD198" t="n">
        <x:v>0</x:v>
      </x:c>
      <x:c r="AE198" t="n">
        <x:v>0</x:v>
      </x:c>
      <x:c r="AF198" s="17" t="n">
        <x:v>0</x:v>
      </x:c>
      <x:c r="AG198" s="31" t="n"/>
    </x:row>
    <x:row r="199">
      <x:c r="A199" t="n"/>
      <x:c r="B199" t="str">
        <x:f>"925882635741"</x:f>
        <x:v>925882635741</x:v>
      </x:c>
      <x:c r="C199" t="inlineStr">
        <x:is>
          <x:t xml:space="preserve">点击率</x:t>
        </x:is>
      </x:c>
      <x:c r="D199" t="n"/>
      <x:c r="E199" t="n"/>
      <x:c r="F199" t="n"/>
      <x:c r="G199" t="n"/>
      <x:c r="H199" t="n"/>
      <x:c r="I199" t="n"/>
      <x:c r="J199" t="n"/>
      <x:c r="K199" t="n"/>
      <x:c r="L199" t="n"/>
      <x:c r="M199" t="n"/>
      <x:c r="N199" t="n"/>
      <x:c r="O199" t="n"/>
      <x:c r="P199" t="n"/>
      <x:c r="Q199" t="n"/>
      <x:c r="R199" t="n"/>
      <x:c r="S199" t="n"/>
      <x:c r="T199" t="n"/>
      <x:c r="U199" t="n">
        <x:v>0</x:v>
      </x:c>
      <x:c r="V199" t="n">
        <x:v>0</x:v>
      </x:c>
      <x:c r="W199" t="n">
        <x:v>0</x:v>
      </x:c>
      <x:c r="X199" t="n">
        <x:v>0</x:v>
      </x:c>
      <x:c r="Y199" t="n">
        <x:v>0</x:v>
      </x:c>
      <x:c r="Z199" t="n">
        <x:v>0</x:v>
      </x:c>
      <x:c r="AA199" t="n">
        <x:v>0</x:v>
      </x:c>
      <x:c r="AB199" t="n"/>
      <x:c r="AC199" t="n"/>
      <x:c r="AD199" t="n">
        <x:v>0</x:v>
      </x:c>
      <x:c r="AE199" t="n">
        <x:v>0</x:v>
      </x:c>
      <x:c r="AF199" s="18" t="n">
        <x:v>0</x:v>
      </x:c>
      <x:c r="AG199" s="32" t="n"/>
    </x:row>
    <x:row r="200">
      <x:c r="A200" t="n"/>
      <x:c r="B200" t="str">
        <x:f>"925882635741"</x:f>
        <x:v>925882635741</x:v>
      </x:c>
      <x:c r="C200" t="inlineStr">
        <x:is>
          <x:t xml:space="preserve">点击转化率</x:t>
        </x:is>
      </x:c>
      <x:c r="D200" t="n"/>
      <x:c r="E200" t="n"/>
      <x:c r="F200" t="n"/>
      <x:c r="G200" t="n"/>
      <x:c r="H200" t="n"/>
      <x:c r="I200" t="n"/>
      <x:c r="J200" t="n"/>
      <x:c r="K200" t="n"/>
      <x:c r="L200" t="n"/>
      <x:c r="M200" t="n"/>
      <x:c r="N200" t="n"/>
      <x:c r="O200" t="n"/>
      <x:c r="P200" t="n"/>
      <x:c r="Q200" t="n"/>
      <x:c r="R200" t="n"/>
      <x:c r="S200" t="n"/>
      <x:c r="T200" t="n"/>
      <x:c r="U200" t="n">
        <x:v>0</x:v>
      </x:c>
      <x:c r="V200" t="n">
        <x:v>0</x:v>
      </x:c>
      <x:c r="W200" t="n">
        <x:v>0</x:v>
      </x:c>
      <x:c r="X200" t="n">
        <x:v>0</x:v>
      </x:c>
      <x:c r="Y200" t="n">
        <x:v>0</x:v>
      </x:c>
      <x:c r="Z200" t="n">
        <x:v>0</x:v>
      </x:c>
      <x:c r="AA200" t="n">
        <x:v>0</x:v>
      </x:c>
      <x:c r="AB200" t="n"/>
      <x:c r="AC200" t="n"/>
      <x:c r="AD200" t="n">
        <x:v>0</x:v>
      </x:c>
      <x:c r="AE200" t="n">
        <x:v>0</x:v>
      </x:c>
      <x:c r="AF200" s="18" t="n">
        <x:v>0</x:v>
      </x:c>
      <x:c r="AG200" s="32" t="n"/>
    </x:row>
    <x:row r="201">
      <x:c r="A201" t="n"/>
      <x:c r="B201" t="str">
        <x:f>"925882635741"</x:f>
        <x:v>925882635741</x:v>
      </x:c>
      <x:c r="C201" t="inlineStr">
        <x:is>
          <x:t xml:space="preserve">成交笔数</x:t>
        </x:is>
      </x:c>
      <x:c r="D201" t="n"/>
      <x:c r="E201" t="n"/>
      <x:c r="F201" t="n"/>
      <x:c r="G201" t="n"/>
      <x:c r="H201" t="n"/>
      <x:c r="I201" t="n"/>
      <x:c r="J201" t="n"/>
      <x:c r="K201" t="n"/>
      <x:c r="L201" t="n"/>
      <x:c r="M201" t="n"/>
      <x:c r="N201" t="n"/>
      <x:c r="O201" t="n"/>
      <x:c r="P201" t="n"/>
      <x:c r="Q201" t="n"/>
      <x:c r="R201" t="n"/>
      <x:c r="S201" t="n"/>
      <x:c r="T201" t="n"/>
      <x:c r="U201" t="n">
        <x:v>0</x:v>
      </x:c>
      <x:c r="V201" t="n">
        <x:v>0</x:v>
      </x:c>
      <x:c r="W201" t="n">
        <x:v>0</x:v>
      </x:c>
      <x:c r="X201" t="n">
        <x:v>0</x:v>
      </x:c>
      <x:c r="Y201" t="n">
        <x:v>0</x:v>
      </x:c>
      <x:c r="Z201" t="n">
        <x:v>0</x:v>
      </x:c>
      <x:c r="AA201" t="n">
        <x:v>0</x:v>
      </x:c>
      <x:c r="AB201" t="n"/>
      <x:c r="AC201" t="n"/>
      <x:c r="AD201" t="n">
        <x:v>0</x:v>
      </x:c>
      <x:c r="AE201" t="n">
        <x:v>0</x:v>
      </x:c>
      <x:c r="AF201" s="17" t="n">
        <x:v>0</x:v>
      </x:c>
      <x:c r="AG201" s="31" t="n"/>
    </x:row>
    <x:row r="202">
      <x:c r="A202" t="n"/>
      <x:c r="B202" t="str">
        <x:f>"925882635741"</x:f>
        <x:v>925882635741</x:v>
      </x:c>
      <x:c r="C202" t="inlineStr">
        <x:is>
          <x:t xml:space="preserve">成交金额</x:t>
        </x:is>
      </x:c>
      <x:c r="D202" t="n"/>
      <x:c r="E202" t="n"/>
      <x:c r="F202" t="n"/>
      <x:c r="G202" t="n"/>
      <x:c r="H202" t="n"/>
      <x:c r="I202" t="n"/>
      <x:c r="J202" t="n"/>
      <x:c r="K202" t="n"/>
      <x:c r="L202" t="n"/>
      <x:c r="M202" t="n"/>
      <x:c r="N202" t="n"/>
      <x:c r="O202" t="n"/>
      <x:c r="P202" t="n"/>
      <x:c r="Q202" t="n"/>
      <x:c r="R202" t="n"/>
      <x:c r="S202" t="n"/>
      <x:c r="T202" t="n"/>
      <x:c r="U202" t="n">
        <x:v>0</x:v>
      </x:c>
      <x:c r="V202" t="n">
        <x:v>0</x:v>
      </x:c>
      <x:c r="W202" t="n">
        <x:v>0</x:v>
      </x:c>
      <x:c r="X202" t="n">
        <x:v>0</x:v>
      </x:c>
      <x:c r="Y202" t="n">
        <x:v>0</x:v>
      </x:c>
      <x:c r="Z202" t="n">
        <x:v>0</x:v>
      </x:c>
      <x:c r="AA202" t="n">
        <x:v>0</x:v>
      </x:c>
      <x:c r="AB202" t="n"/>
      <x:c r="AC202" t="n"/>
      <x:c r="AD202" t="n">
        <x:v>0</x:v>
      </x:c>
      <x:c r="AE202" t="n">
        <x:v>0</x:v>
      </x:c>
      <x:c r="AF202" s="17" t="n">
        <x:v>0</x:v>
      </x:c>
      <x:c r="AG202" s="31" t="n"/>
    </x:row>
    <x:row r="203">
      <x:c r="A203" t="n"/>
      <x:c r="B203" t="str">
        <x:f>"925882635741"</x:f>
        <x:v>925882635741</x:v>
      </x:c>
      <x:c r="C203" t="inlineStr">
        <x:is>
          <x:t xml:space="preserve">投产比</x:t>
        </x:is>
      </x:c>
      <x:c r="D203" t="n"/>
      <x:c r="E203" t="n"/>
      <x:c r="F203" t="n"/>
      <x:c r="G203" t="n"/>
      <x:c r="H203" t="n"/>
      <x:c r="I203" t="n"/>
      <x:c r="J203" t="n"/>
      <x:c r="K203" t="n"/>
      <x:c r="L203" t="n"/>
      <x:c r="M203" t="n"/>
      <x:c r="N203" t="n"/>
      <x:c r="O203" t="n"/>
      <x:c r="P203" t="n"/>
      <x:c r="Q203" t="n"/>
      <x:c r="R203" t="n"/>
      <x:c r="S203" t="n"/>
      <x:c r="T203" t="n"/>
      <x:c r="U203" t="n">
        <x:v>0</x:v>
      </x:c>
      <x:c r="V203" t="n">
        <x:v>0</x:v>
      </x:c>
      <x:c r="W203" t="n">
        <x:v>0</x:v>
      </x:c>
      <x:c r="X203" t="n">
        <x:v>0</x:v>
      </x:c>
      <x:c r="Y203" t="n">
        <x:v>0</x:v>
      </x:c>
      <x:c r="Z203" t="n">
        <x:v>0</x:v>
      </x:c>
      <x:c r="AA203" t="n">
        <x:v>0</x:v>
      </x:c>
      <x:c r="AB203" t="n"/>
      <x:c r="AC203" t="n"/>
      <x:c r="AD203" t="n">
        <x:v>0</x:v>
      </x:c>
      <x:c r="AE203" t="n">
        <x:v>0</x:v>
      </x:c>
      <x:c r="AF203" s="17" t="n">
        <x:v>0</x:v>
      </x:c>
      <x:c r="AG203" s="31" t="n"/>
    </x:row>
    <x:row r="204">
      <x:c r="A204" t="n"/>
      <x:c r="B204" t="n"/>
      <x:c r="C204" t="n"/>
      <x:c r="D204" t="n"/>
      <x:c r="E204" t="n"/>
      <x:c r="F204" t="n"/>
      <x:c r="G204" t="n"/>
      <x:c r="H204" t="n"/>
      <x:c r="I204" t="n"/>
      <x:c r="J204" t="n"/>
      <x:c r="K204" t="n"/>
      <x:c r="L204" t="n"/>
      <x:c r="M204" t="n"/>
      <x:c r="N204" t="n"/>
      <x:c r="O204" t="n"/>
      <x:c r="P204" t="n"/>
      <x:c r="Q204" t="n"/>
      <x:c r="R204" t="n"/>
      <x:c r="S204" t="n"/>
      <x:c r="T204" t="n"/>
      <x:c r="U204" t="n"/>
      <x:c r="V204" t="n"/>
      <x:c r="W204" t="n"/>
      <x:c r="X204" t="n"/>
      <x:c r="Y204" t="n"/>
      <x:c r="Z204" t="n"/>
      <x:c r="AA204" t="n"/>
      <x:c r="AB204" t="n"/>
      <x:c r="AC204" t="n"/>
      <x:c r="AD204" t="n"/>
      <x:c r="AE204" t="n"/>
      <x:c r="AF204" t="n"/>
      <x:c r="AG204" s="30" t="n"/>
    </x:row>
    <x:row r="205">
      <x:c r="A205" t="inlineStr">
        <x:is>
          <x:t xml:space="preserve">图21</x:t>
        </x:is>
      </x:c>
      <x:c r="B205" t="inlineStr">
        <x:is>
          <x:t xml:space="preserve">床头边几摆放花束</x:t>
        </x:is>
      </x:c>
      <x:c r="C205" t="inlineStr">
        <x:is>
          <x:t xml:space="preserve">推广状态</x:t>
        </x:is>
      </x:c>
      <x:c r="D205" t="n"/>
      <x:c r="E205" t="n"/>
      <x:c r="F205" t="n"/>
      <x:c r="G205" t="n"/>
      <x:c r="H205" t="n"/>
      <x:c r="I205" t="n"/>
      <x:c r="J205" t="n"/>
      <x:c r="K205" t="n"/>
      <x:c r="L205" t="n"/>
      <x:c r="M205" t="n"/>
      <x:c r="N205" t="n"/>
      <x:c r="O205" t="n"/>
      <x:c r="P205" t="n"/>
      <x:c r="Q205" t="n"/>
      <x:c r="R205" t="n"/>
      <x:c r="S205" t="n"/>
      <x:c r="T205" t="n"/>
      <x:c r="U205" t="inlineStr">
        <x:is>
          <x:t xml:space="preserve">推广中</x:t>
        </x:is>
      </x:c>
      <x:c r="V205" t="inlineStr">
        <x:is>
          <x:t xml:space="preserve">推广中</x:t>
        </x:is>
      </x:c>
      <x:c r="W205" t="inlineStr">
        <x:is>
          <x:t xml:space="preserve">推广中</x:t>
        </x:is>
      </x:c>
      <x:c r="X205" t="inlineStr">
        <x:is>
          <x:t xml:space="preserve">推广中</x:t>
        </x:is>
      </x:c>
      <x:c r="Y205" t="inlineStr">
        <x:is>
          <x:t xml:space="preserve">推广中</x:t>
        </x:is>
      </x:c>
      <x:c r="Z205" t="inlineStr">
        <x:is>
          <x:t xml:space="preserve">推广中</x:t>
        </x:is>
      </x:c>
      <x:c r="AA205" t="inlineStr">
        <x:is>
          <x:t xml:space="preserve">推广中</x:t>
        </x:is>
      </x:c>
      <x:c r="AB205" t="inlineStr">
        <x:is>
          <x:t xml:space="preserve">推广中</x:t>
        </x:is>
      </x:c>
      <x:c r="AC205" t="inlineStr">
        <x:is>
          <x:t xml:space="preserve">推广中</x:t>
        </x:is>
      </x:c>
      <x:c r="AD205" t="inlineStr">
        <x:is>
          <x:t xml:space="preserve">推广中</x:t>
        </x:is>
      </x:c>
      <x:c r="AE205" t="inlineStr">
        <x:is>
          <x:t xml:space="preserve">推广中</x:t>
        </x:is>
      </x:c>
      <x:c r="AF205" s="19" t="inlineStr">
        <x:is>
          <x:t xml:space="preserve">推广中</x:t>
        </x:is>
      </x:c>
      <x:c r="AG205" s="33" t="n"/>
    </x:row>
    <x:row r="206" s="15" customFormat="1" ht="46" customHeight="1">
      <x:c r="A206" t="n"/>
      <x:c r="B206" t="str">
        <x:f>"940475370226"</x:f>
        <x:v>940475370226</x:v>
      </x:c>
      <x:c r="C206" t="inlineStr">
        <x:is>
          <x:t xml:space="preserve">当日动作</x:t>
        </x:is>
      </x:c>
      <x:c r="D206" t="n"/>
      <x:c r="E206" t="n"/>
      <x:c r="F206" t="n"/>
      <x:c r="G206" t="n"/>
      <x:c r="H206" t="n"/>
      <x:c r="I206" t="n"/>
      <x:c r="J206" t="n"/>
      <x:c r="K206" t="n"/>
      <x:c r="L206" t="n"/>
      <x:c r="M206" t="n"/>
      <x:c r="N206" t="n"/>
      <x:c r="O206" t="n"/>
      <x:c r="P206" t="n"/>
      <x:c r="Q206" t="n"/>
      <x:c r="R206" t="n"/>
      <x:c r="S206" t="n"/>
      <x:c r="T206" t="n"/>
      <x:c r="U206" t="n"/>
      <x:c r="V206" t="n"/>
      <x:c r="W206" t="n"/>
      <x:c r="X206" t="n"/>
      <x:c r="Y206" t="n"/>
      <x:c r="Z206" t="n"/>
      <x:c r="AA206" t="n"/>
      <x:c r="AB206" t="inlineStr">
        <x:is>
          <x:t xml:space="preserve">6月25日完整表：已有3单，投产6.13，先稳住</x:t>
        </x:is>
      </x:c>
      <x:c r="AC206" t="inlineStr">
        <x:is>
          <x:t xml:space="preserve">6.26完整表：已有1单，投产6.02，先稳住</x:t>
        </x:is>
      </x:c>
      <x:c r="AD206" t="inlineStr">
        <x:is>
          <x:t xml:space="preserve">6.27完整表：有点击未成交，先看承接</x:t>
        </x:is>
      </x:c>
      <x:c r="AE206" t="inlineStr">
        <x:is>
          <x:t xml:space="preserve">6.28完整表：已有1单，投产6.02，先稳住</x:t>
        </x:is>
      </x:c>
      <x:c r="AF206" s="20" t="inlineStr">
        <x:is>
          <x:t xml:space="preserve">6.30上午已调整：目标投产由 7.68 改到 8.00；昨天接近保本但6.29转弱，先按3%-5%上浮控花费；先观察，不连续乱调</x:t>
        </x:is>
      </x:c>
      <x:c r="AG206" s="34" t="inlineStr">
        <x:is>
          <x:t xml:space="preserve">6.30上午已执行：目标投产 7.68 -&gt; 8.00；16:34消耗低，暂无成交，今天不再动</x:t>
        </x:is>
      </x:c>
    </x:row>
    <x:row r="207">
      <x:c r="A207" t="n"/>
      <x:c r="B207" t="str">
        <x:f>"940475370226"</x:f>
        <x:v>940475370226</x:v>
      </x:c>
      <x:c r="C207" t="inlineStr">
        <x:is>
          <x:t xml:space="preserve">曝光量</x:t>
        </x:is>
      </x:c>
      <x:c r="D207" t="n"/>
      <x:c r="E207" t="n"/>
      <x:c r="F207" t="n"/>
      <x:c r="G207" t="n"/>
      <x:c r="H207" t="n"/>
      <x:c r="I207" t="n"/>
      <x:c r="J207" t="n"/>
      <x:c r="K207" t="n"/>
      <x:c r="L207" t="n"/>
      <x:c r="M207" t="n"/>
      <x:c r="N207" t="n"/>
      <x:c r="O207" t="n"/>
      <x:c r="P207" t="n"/>
      <x:c r="Q207" t="n"/>
      <x:c r="R207" t="n"/>
      <x:c r="S207" t="n"/>
      <x:c r="T207" t="n"/>
      <x:c r="U207" t="n">
        <x:v>692</x:v>
      </x:c>
      <x:c r="V207" t="n">
        <x:v>637</x:v>
      </x:c>
      <x:c r="W207" t="n">
        <x:v>497</x:v>
      </x:c>
      <x:c r="X207" t="n">
        <x:v>491</x:v>
      </x:c>
      <x:c r="Y207" t="n">
        <x:v>630</x:v>
      </x:c>
      <x:c r="Z207" t="n">
        <x:v>497</x:v>
      </x:c>
      <x:c r="AA207" t="n">
        <x:v>643</x:v>
      </x:c>
      <x:c r="AB207" t="n">
        <x:v>564</x:v>
      </x:c>
      <x:c r="AC207" t="n">
        <x:v>531</x:v>
      </x:c>
      <x:c r="AD207" t="n">
        <x:v>465</x:v>
      </x:c>
      <x:c r="AE207" t="n">
        <x:v>357</x:v>
      </x:c>
      <x:c r="AF207" s="21" t="n">
        <x:v>467</x:v>
      </x:c>
      <x:c r="AG207" s="35" t="n">
        <x:v>262</x:v>
      </x:c>
    </x:row>
    <x:row r="208">
      <x:c r="A208" t="n"/>
      <x:c r="B208" t="str">
        <x:f>"940475370226"</x:f>
        <x:v>940475370226</x:v>
      </x:c>
      <x:c r="C208" t="inlineStr">
        <x:is>
          <x:t xml:space="preserve">点击量</x:t>
        </x:is>
      </x:c>
      <x:c r="D208" t="n"/>
      <x:c r="E208" t="n"/>
      <x:c r="F208" t="n"/>
      <x:c r="G208" t="n"/>
      <x:c r="H208" t="n"/>
      <x:c r="I208" t="n"/>
      <x:c r="J208" t="n"/>
      <x:c r="K208" t="n"/>
      <x:c r="L208" t="n"/>
      <x:c r="M208" t="n"/>
      <x:c r="N208" t="n"/>
      <x:c r="O208" t="n"/>
      <x:c r="P208" t="n"/>
      <x:c r="Q208" t="n"/>
      <x:c r="R208" t="n"/>
      <x:c r="S208" t="n"/>
      <x:c r="T208" t="n"/>
      <x:c r="U208" t="n">
        <x:v>30</x:v>
      </x:c>
      <x:c r="V208" t="n">
        <x:v>34</x:v>
      </x:c>
      <x:c r="W208" t="n">
        <x:v>26</x:v>
      </x:c>
      <x:c r="X208" t="n">
        <x:v>27</x:v>
      </x:c>
      <x:c r="Y208" t="n">
        <x:v>37</x:v>
      </x:c>
      <x:c r="Z208" t="n">
        <x:v>29</x:v>
      </x:c>
      <x:c r="AA208" t="n">
        <x:v>35</x:v>
      </x:c>
      <x:c r="AB208" t="n">
        <x:v>37</x:v>
      </x:c>
      <x:c r="AC208" t="n">
        <x:v>37</x:v>
      </x:c>
      <x:c r="AD208" t="n">
        <x:v>27</x:v>
      </x:c>
      <x:c r="AE208" t="n">
        <x:v>25</x:v>
      </x:c>
      <x:c r="AF208" s="21" t="n">
        <x:v>22</x:v>
      </x:c>
      <x:c r="AG208" s="35" t="n">
        <x:v>20</x:v>
      </x:c>
    </x:row>
    <x:row r="209">
      <x:c r="A209" t="n"/>
      <x:c r="B209" t="str">
        <x:f>"940475370226"</x:f>
        <x:v>940475370226</x:v>
      </x:c>
      <x:c r="C209" t="inlineStr">
        <x:is>
          <x:t xml:space="preserve">点击率</x:t>
        </x:is>
      </x:c>
      <x:c r="D209" t="n"/>
      <x:c r="E209" t="n"/>
      <x:c r="F209" t="n"/>
      <x:c r="G209" t="n"/>
      <x:c r="H209" t="n"/>
      <x:c r="I209" t="n"/>
      <x:c r="J209" t="n"/>
      <x:c r="K209" t="n"/>
      <x:c r="L209" t="n"/>
      <x:c r="M209" t="n"/>
      <x:c r="N209" t="n"/>
      <x:c r="O209" t="n"/>
      <x:c r="P209" t="n"/>
      <x:c r="Q209" t="n"/>
      <x:c r="R209" t="n"/>
      <x:c r="S209" t="n"/>
      <x:c r="T209" t="n"/>
      <x:c r="U209" t="n">
        <x:v>0.0434</x:v>
      </x:c>
      <x:c r="V209" t="n">
        <x:v>0.0534</x:v>
      </x:c>
      <x:c r="W209" t="n">
        <x:v>0.0523</x:v>
      </x:c>
      <x:c r="X209" t="n">
        <x:v>0.055</x:v>
      </x:c>
      <x:c r="Y209" t="n">
        <x:v>0.0587</x:v>
      </x:c>
      <x:c r="Z209" t="n">
        <x:v>0.0584</x:v>
      </x:c>
      <x:c r="AA209" t="n">
        <x:v>0.0544</x:v>
      </x:c>
      <x:c r="AB209" t="n">
        <x:v>0.06560000000000001</x:v>
      </x:c>
      <x:c r="AC209" t="n">
        <x:v>0.0697</x:v>
      </x:c>
      <x:c r="AD209" t="n">
        <x:v>0.0581</x:v>
      </x:c>
      <x:c r="AE209" t="n">
        <x:v>0.07000000000000001</x:v>
      </x:c>
      <x:c r="AF209" s="22" t="n">
        <x:v>0.04710920770877945</x:v>
      </x:c>
      <x:c r="AG209" s="36" t="n">
        <x:v>0.07633587786259542</x:v>
      </x:c>
    </x:row>
    <x:row r="210">
      <x:c r="A210" t="n"/>
      <x:c r="B210" t="str">
        <x:f>"940475370226"</x:f>
        <x:v>940475370226</x:v>
      </x:c>
      <x:c r="C210" t="inlineStr">
        <x:is>
          <x:t xml:space="preserve">点击转化率</x:t>
        </x:is>
      </x:c>
      <x:c r="D210" t="n"/>
      <x:c r="E210" t="n"/>
      <x:c r="F210" t="n"/>
      <x:c r="G210" t="n"/>
      <x:c r="H210" t="n"/>
      <x:c r="I210" t="n"/>
      <x:c r="J210" t="n"/>
      <x:c r="K210" t="n"/>
      <x:c r="L210" t="n"/>
      <x:c r="M210" t="n"/>
      <x:c r="N210" t="n"/>
      <x:c r="O210" t="n"/>
      <x:c r="P210" t="n"/>
      <x:c r="Q210" t="n"/>
      <x:c r="R210" t="n"/>
      <x:c r="S210" t="n"/>
      <x:c r="T210" t="n"/>
      <x:c r="U210" t="n">
        <x:v>0.0333</x:v>
      </x:c>
      <x:c r="V210" t="n">
        <x:v>0.0294</x:v>
      </x:c>
      <x:c r="W210" t="n">
        <x:v>0.1154</x:v>
      </x:c>
      <x:c r="X210" t="n">
        <x:v>0.1111</x:v>
      </x:c>
      <x:c r="Y210" t="n">
        <x:v>0</x:v>
      </x:c>
      <x:c r="Z210" t="n">
        <x:v>0.0345</x:v>
      </x:c>
      <x:c r="AA210" t="n">
        <x:v>0.1143</x:v>
      </x:c>
      <x:c r="AB210" t="n">
        <x:v>0.08110000000000001</x:v>
      </x:c>
      <x:c r="AC210" t="n">
        <x:v>0.027</x:v>
      </x:c>
      <x:c r="AD210" t="n">
        <x:v>0</x:v>
      </x:c>
      <x:c r="AE210" t="n">
        <x:v>0.04</x:v>
      </x:c>
      <x:c r="AF210" s="22" t="n">
        <x:v>0.09090909090909091</x:v>
      </x:c>
      <x:c r="AG210" s="36" t="n">
        <x:v>0</x:v>
      </x:c>
    </x:row>
    <x:row r="211">
      <x:c r="A211" t="n"/>
      <x:c r="B211" t="str">
        <x:f>"940475370226"</x:f>
        <x:v>940475370226</x:v>
      </x:c>
      <x:c r="C211" t="inlineStr">
        <x:is>
          <x:t xml:space="preserve">成交笔数</x:t>
        </x:is>
      </x:c>
      <x:c r="D211" t="n"/>
      <x:c r="E211" t="n"/>
      <x:c r="F211" t="n"/>
      <x:c r="G211" t="n"/>
      <x:c r="H211" t="n"/>
      <x:c r="I211" t="n"/>
      <x:c r="J211" t="n"/>
      <x:c r="K211" t="n"/>
      <x:c r="L211" t="n"/>
      <x:c r="M211" t="n"/>
      <x:c r="N211" t="n"/>
      <x:c r="O211" t="n"/>
      <x:c r="P211" t="n"/>
      <x:c r="Q211" t="n"/>
      <x:c r="R211" t="n"/>
      <x:c r="S211" t="n"/>
      <x:c r="T211" t="n"/>
      <x:c r="U211" t="n">
        <x:v>1</x:v>
      </x:c>
      <x:c r="V211" t="n">
        <x:v>1</x:v>
      </x:c>
      <x:c r="W211" t="n">
        <x:v>3</x:v>
      </x:c>
      <x:c r="X211" t="n">
        <x:v>3</x:v>
      </x:c>
      <x:c r="Y211" t="n">
        <x:v>0</x:v>
      </x:c>
      <x:c r="Z211" t="n">
        <x:v>1</x:v>
      </x:c>
      <x:c r="AA211" t="n">
        <x:v>4</x:v>
      </x:c>
      <x:c r="AB211" t="n">
        <x:v>3</x:v>
      </x:c>
      <x:c r="AC211" t="n">
        <x:v>1</x:v>
      </x:c>
      <x:c r="AD211" t="n">
        <x:v>0</x:v>
      </x:c>
      <x:c r="AE211" t="n">
        <x:v>1</x:v>
      </x:c>
      <x:c r="AF211" s="21" t="n">
        <x:v>2</x:v>
      </x:c>
      <x:c r="AG211" s="35" t="n">
        <x:v>0</x:v>
      </x:c>
    </x:row>
    <x:row r="212">
      <x:c r="A212" t="n"/>
      <x:c r="B212" t="str">
        <x:f>"940475370226"</x:f>
        <x:v>940475370226</x:v>
      </x:c>
      <x:c r="C212" t="inlineStr">
        <x:is>
          <x:t xml:space="preserve">成交金额</x:t>
        </x:is>
      </x:c>
      <x:c r="D212" t="n"/>
      <x:c r="E212" t="n"/>
      <x:c r="F212" t="n"/>
      <x:c r="G212" t="n"/>
      <x:c r="H212" t="n"/>
      <x:c r="I212" t="n"/>
      <x:c r="J212" t="n"/>
      <x:c r="K212" t="n"/>
      <x:c r="L212" t="n"/>
      <x:c r="M212" t="n"/>
      <x:c r="N212" t="n"/>
      <x:c r="O212" t="n"/>
      <x:c r="P212" t="n"/>
      <x:c r="Q212" t="n"/>
      <x:c r="R212" t="n"/>
      <x:c r="S212" t="n"/>
      <x:c r="T212" t="n"/>
      <x:c r="U212" t="n">
        <x:v>13.66</x:v>
      </x:c>
      <x:c r="V212" t="n">
        <x:v>13.66</x:v>
      </x:c>
      <x:c r="W212" t="n">
        <x:v>40.98</x:v>
      </x:c>
      <x:c r="X212" t="n">
        <x:v>53.7</x:v>
      </x:c>
      <x:c r="Y212" t="n">
        <x:v>0</x:v>
      </x:c>
      <x:c r="Z212" t="n">
        <x:v>13.66</x:v>
      </x:c>
      <x:c r="AA212" t="n">
        <x:v>54.64</x:v>
      </x:c>
      <x:c r="AB212" t="n">
        <x:v>39.2</x:v>
      </x:c>
      <x:c r="AC212" t="n">
        <x:v>26.38</x:v>
      </x:c>
      <x:c r="AD212" t="n">
        <x:v>0</x:v>
      </x:c>
      <x:c r="AE212" t="n">
        <x:v>13.66</x:v>
      </x:c>
      <x:c r="AF212" s="21" t="n">
        <x:v>27.32</x:v>
      </x:c>
      <x:c r="AG212" s="35" t="n">
        <x:v>0</x:v>
      </x:c>
    </x:row>
    <x:row r="213">
      <x:c r="A213" t="n"/>
      <x:c r="B213" t="str">
        <x:f>"940475370226"</x:f>
        <x:v>940475370226</x:v>
      </x:c>
      <x:c r="C213" t="inlineStr">
        <x:is>
          <x:t xml:space="preserve">投产比</x:t>
        </x:is>
      </x:c>
      <x:c r="D213" t="n"/>
      <x:c r="E213" t="n"/>
      <x:c r="F213" t="n"/>
      <x:c r="G213" t="n"/>
      <x:c r="H213" t="n"/>
      <x:c r="I213" t="n"/>
      <x:c r="J213" t="n"/>
      <x:c r="K213" t="n"/>
      <x:c r="L213" t="n"/>
      <x:c r="M213" t="n"/>
      <x:c r="N213" t="n"/>
      <x:c r="O213" t="n"/>
      <x:c r="P213" t="n"/>
      <x:c r="Q213" t="n"/>
      <x:c r="R213" t="n"/>
      <x:c r="S213" t="n"/>
      <x:c r="T213" t="n"/>
      <x:c r="U213" t="n">
        <x:v>6.18</x:v>
      </x:c>
      <x:c r="V213" t="n">
        <x:v>6.15</x:v>
      </x:c>
      <x:c r="W213" t="n">
        <x:v>6.26</x:v>
      </x:c>
      <x:c r="X213" t="n">
        <x:v>6.17</x:v>
      </x:c>
      <x:c r="Y213" t="n">
        <x:v>0</x:v>
      </x:c>
      <x:c r="Z213" t="n">
        <x:v>2.63</x:v>
      </x:c>
      <x:c r="AA213" t="n">
        <x:v>6.21</x:v>
      </x:c>
      <x:c r="AB213" t="n">
        <x:v>6.13</x:v>
      </x:c>
      <x:c r="AC213" t="n">
        <x:v>6.02</x:v>
      </x:c>
      <x:c r="AD213" t="n">
        <x:v>0</x:v>
      </x:c>
      <x:c r="AE213" t="n">
        <x:v>6.02</x:v>
      </x:c>
      <x:c r="AF213" s="21" t="n">
        <x:v>3.98</x:v>
      </x:c>
      <x:c r="AG213" s="35" t="n">
        <x:v>0</x:v>
      </x:c>
    </x:row>
    <x:row r="214">
      <x:c r="A214" t="n"/>
      <x:c r="B214" t="n"/>
      <x:c r="C214" t="n"/>
      <x:c r="D214" t="n"/>
      <x:c r="E214" t="n"/>
      <x:c r="F214" t="n"/>
      <x:c r="G214" t="n"/>
      <x:c r="H214" t="n"/>
      <x:c r="I214" t="n"/>
      <x:c r="J214" t="n"/>
      <x:c r="K214" t="n"/>
      <x:c r="L214" t="n"/>
      <x:c r="M214" t="n"/>
      <x:c r="N214" t="n"/>
      <x:c r="O214" t="n"/>
      <x:c r="P214" t="n"/>
      <x:c r="Q214" t="n"/>
      <x:c r="R214" t="n"/>
      <x:c r="S214" t="n"/>
      <x:c r="T214" t="n"/>
      <x:c r="U214" t="n"/>
      <x:c r="V214" t="n"/>
      <x:c r="W214" t="n"/>
      <x:c r="X214" t="n"/>
      <x:c r="Y214" t="n"/>
      <x:c r="Z214" t="n"/>
      <x:c r="AA214" t="n"/>
      <x:c r="AB214" t="n"/>
      <x:c r="AC214" t="n"/>
      <x:c r="AD214" t="n"/>
      <x:c r="AE214" t="n"/>
      <x:c r="AF214" s="19" t="n"/>
      <x:c r="AG214" s="33" t="n"/>
    </x:row>
    <x:row r="215">
      <x:c r="A215" t="inlineStr">
        <x:is>
          <x:t xml:space="preserve">图22</x:t>
        </x:is>
      </x:c>
      <x:c r="B215" t="inlineStr">
        <x:is>
          <x:t xml:space="preserve">半开半苞观赏期长</x:t>
        </x:is>
      </x:c>
      <x:c r="C215" t="inlineStr">
        <x:is>
          <x:t xml:space="preserve">推广状态</x:t>
        </x:is>
      </x:c>
      <x:c r="D215" t="n"/>
      <x:c r="E215" t="n"/>
      <x:c r="F215" t="n"/>
      <x:c r="G215" t="n"/>
      <x:c r="H215" t="n"/>
      <x:c r="I215" t="n"/>
      <x:c r="J215" t="n"/>
      <x:c r="K215" t="n"/>
      <x:c r="L215" t="n"/>
      <x:c r="M215" t="n"/>
      <x:c r="N215" t="n"/>
      <x:c r="O215" t="n"/>
      <x:c r="P215" t="n"/>
      <x:c r="Q215" t="n"/>
      <x:c r="R215" t="n"/>
      <x:c r="S215" t="n"/>
      <x:c r="T215" t="n"/>
      <x:c r="U215" t="inlineStr">
        <x:is>
          <x:t xml:space="preserve">推广中</x:t>
        </x:is>
      </x:c>
      <x:c r="V215" t="inlineStr">
        <x:is>
          <x:t xml:space="preserve">推广中</x:t>
        </x:is>
      </x:c>
      <x:c r="W215" t="inlineStr">
        <x:is>
          <x:t xml:space="preserve">推广中</x:t>
        </x:is>
      </x:c>
      <x:c r="X215" t="inlineStr">
        <x:is>
          <x:t xml:space="preserve">推广中</x:t>
        </x:is>
      </x:c>
      <x:c r="Y215" t="inlineStr">
        <x:is>
          <x:t xml:space="preserve">推广中</x:t>
        </x:is>
      </x:c>
      <x:c r="Z215" t="inlineStr">
        <x:is>
          <x:t xml:space="preserve">推广中</x:t>
        </x:is>
      </x:c>
      <x:c r="AA215" t="inlineStr">
        <x:is>
          <x:t xml:space="preserve">推广中</x:t>
        </x:is>
      </x:c>
      <x:c r="AB215" t="inlineStr">
        <x:is>
          <x:t xml:space="preserve">推广中</x:t>
        </x:is>
      </x:c>
      <x:c r="AC215" t="inlineStr">
        <x:is>
          <x:t xml:space="preserve">推广中</x:t>
        </x:is>
      </x:c>
      <x:c r="AD215" t="inlineStr">
        <x:is>
          <x:t xml:space="preserve">推广中</x:t>
        </x:is>
      </x:c>
      <x:c r="AE215" t="inlineStr">
        <x:is>
          <x:t xml:space="preserve">推广中</x:t>
        </x:is>
      </x:c>
      <x:c r="AF215" t="inlineStr">
        <x:is>
          <x:t xml:space="preserve">推广中</x:t>
        </x:is>
      </x:c>
      <x:c r="AG215" s="30" t="n"/>
    </x:row>
    <x:row r="216">
      <x:c r="A216" t="n"/>
      <x:c r="B216" t="str">
        <x:f>"940486009767"</x:f>
        <x:v>940486009767</x:v>
      </x:c>
      <x:c r="C216" t="inlineStr">
        <x:is>
          <x:t xml:space="preserve">当日动作</x:t>
        </x:is>
      </x:c>
      <x:c r="D216" t="n"/>
      <x:c r="E216" t="n"/>
      <x:c r="F216" t="n"/>
      <x:c r="G216" t="n"/>
      <x:c r="H216" t="n"/>
      <x:c r="I216" t="n"/>
      <x:c r="J216" t="n"/>
      <x:c r="K216" t="n"/>
      <x:c r="L216" t="n"/>
      <x:c r="M216" t="n"/>
      <x:c r="N216" t="n"/>
      <x:c r="O216" t="n"/>
      <x:c r="P216" t="n"/>
      <x:c r="Q216" t="n"/>
      <x:c r="R216" t="n"/>
      <x:c r="S216" t="n"/>
      <x:c r="T216" t="n"/>
      <x:c r="U216" t="n"/>
      <x:c r="V216" t="n"/>
      <x:c r="W216" t="n"/>
      <x:c r="X216" t="n"/>
      <x:c r="Y216" t="n"/>
      <x:c r="Z216" t="n"/>
      <x:c r="AA216" t="n"/>
      <x:c r="AB216" t="inlineStr">
        <x:is>
          <x:t xml:space="preserve">6月25日完整表：有点击未成交，先看承接</x:t>
        </x:is>
      </x:c>
      <x:c r="AC216" t="inlineStr">
        <x:is>
          <x:t xml:space="preserve">6.26完整表：已有1单，投产4.23低于6，先看承接</x:t>
        </x:is>
      </x:c>
      <x:c r="AD216" t="inlineStr">
        <x:is>
          <x:t xml:space="preserve">6.27完整表：有点击未成交，先看承接</x:t>
        </x:is>
      </x:c>
      <x:c r="AE216" t="inlineStr">
        <x:is>
          <x:t xml:space="preserve">6.28完整表：有点击未成交，先看承接</x:t>
        </x:is>
      </x:c>
      <x:c r="AF216" t="inlineStr">
        <x:is>
          <x:t xml:space="preserve">6.29完整表：有花费无成交，先观察素材/承接</x:t>
        </x:is>
      </x:c>
      <x:c r="AG216" s="30" t="inlineStr">
        <x:is>
          <x:t xml:space="preserve">6.30 16:34实时：花费2.79｜成交23.76｜ROI 8.52，先记录观察</x:t>
        </x:is>
      </x:c>
    </x:row>
    <x:row r="217">
      <x:c r="A217" t="n"/>
      <x:c r="B217" t="str">
        <x:f>"940486009767"</x:f>
        <x:v>940486009767</x:v>
      </x:c>
      <x:c r="C217" t="inlineStr">
        <x:is>
          <x:t xml:space="preserve">曝光量</x:t>
        </x:is>
      </x:c>
      <x:c r="D217" t="n"/>
      <x:c r="E217" t="n"/>
      <x:c r="F217" t="n"/>
      <x:c r="G217" t="n"/>
      <x:c r="H217" t="n"/>
      <x:c r="I217" t="n"/>
      <x:c r="J217" t="n"/>
      <x:c r="K217" t="n"/>
      <x:c r="L217" t="n"/>
      <x:c r="M217" t="n"/>
      <x:c r="N217" t="n"/>
      <x:c r="O217" t="n"/>
      <x:c r="P217" t="n"/>
      <x:c r="Q217" t="n"/>
      <x:c r="R217" t="n"/>
      <x:c r="S217" t="n"/>
      <x:c r="T217" t="n"/>
      <x:c r="U217" t="n">
        <x:v>212</x:v>
      </x:c>
      <x:c r="V217" t="n">
        <x:v>243</x:v>
      </x:c>
      <x:c r="W217" t="n">
        <x:v>199</x:v>
      </x:c>
      <x:c r="X217" t="n">
        <x:v>233</x:v>
      </x:c>
      <x:c r="Y217" t="n">
        <x:v>313</x:v>
      </x:c>
      <x:c r="Z217" t="n">
        <x:v>339</x:v>
      </x:c>
      <x:c r="AA217" t="n">
        <x:v>387</x:v>
      </x:c>
      <x:c r="AB217" t="n">
        <x:v>214</x:v>
      </x:c>
      <x:c r="AC217" t="n">
        <x:v>224</x:v>
      </x:c>
      <x:c r="AD217" t="n">
        <x:v>189</x:v>
      </x:c>
      <x:c r="AE217" t="n">
        <x:v>199</x:v>
      </x:c>
      <x:c r="AF217" s="17" t="n">
        <x:v>151</x:v>
      </x:c>
      <x:c r="AG217" s="31" t="n">
        <x:v>178</x:v>
      </x:c>
    </x:row>
    <x:row r="218">
      <x:c r="A218" t="n"/>
      <x:c r="B218" t="str">
        <x:f>"940486009767"</x:f>
        <x:v>940486009767</x:v>
      </x:c>
      <x:c r="C218" t="inlineStr">
        <x:is>
          <x:t xml:space="preserve">点击量</x:t>
        </x:is>
      </x:c>
      <x:c r="D218" t="n"/>
      <x:c r="E218" t="n"/>
      <x:c r="F218" t="n"/>
      <x:c r="G218" t="n"/>
      <x:c r="H218" t="n"/>
      <x:c r="I218" t="n"/>
      <x:c r="J218" t="n"/>
      <x:c r="K218" t="n"/>
      <x:c r="L218" t="n"/>
      <x:c r="M218" t="n"/>
      <x:c r="N218" t="n"/>
      <x:c r="O218" t="n"/>
      <x:c r="P218" t="n"/>
      <x:c r="Q218" t="n"/>
      <x:c r="R218" t="n"/>
      <x:c r="S218" t="n"/>
      <x:c r="T218" t="n"/>
      <x:c r="U218" t="n">
        <x:v>14</x:v>
      </x:c>
      <x:c r="V218" t="n">
        <x:v>14</x:v>
      </x:c>
      <x:c r="W218" t="n">
        <x:v>12</x:v>
      </x:c>
      <x:c r="X218" t="n">
        <x:v>17</x:v>
      </x:c>
      <x:c r="Y218" t="n">
        <x:v>18</x:v>
      </x:c>
      <x:c r="Z218" t="n">
        <x:v>13</x:v>
      </x:c>
      <x:c r="AA218" t="n">
        <x:v>21</x:v>
      </x:c>
      <x:c r="AB218" t="n">
        <x:v>12</x:v>
      </x:c>
      <x:c r="AC218" t="n">
        <x:v>18</x:v>
      </x:c>
      <x:c r="AD218" t="n">
        <x:v>14</x:v>
      </x:c>
      <x:c r="AE218" t="n">
        <x:v>12</x:v>
      </x:c>
      <x:c r="AF218" s="17" t="n">
        <x:v>8</x:v>
      </x:c>
      <x:c r="AG218" s="31" t="n">
        <x:v>18</x:v>
      </x:c>
    </x:row>
    <x:row r="219">
      <x:c r="A219" t="n"/>
      <x:c r="B219" t="str">
        <x:f>"940486009767"</x:f>
        <x:v>940486009767</x:v>
      </x:c>
      <x:c r="C219" t="inlineStr">
        <x:is>
          <x:t xml:space="preserve">点击率</x:t>
        </x:is>
      </x:c>
      <x:c r="D219" t="n"/>
      <x:c r="E219" t="n"/>
      <x:c r="F219" t="n"/>
      <x:c r="G219" t="n"/>
      <x:c r="H219" t="n"/>
      <x:c r="I219" t="n"/>
      <x:c r="J219" t="n"/>
      <x:c r="K219" t="n"/>
      <x:c r="L219" t="n"/>
      <x:c r="M219" t="n"/>
      <x:c r="N219" t="n"/>
      <x:c r="O219" t="n"/>
      <x:c r="P219" t="n"/>
      <x:c r="Q219" t="n"/>
      <x:c r="R219" t="n"/>
      <x:c r="S219" t="n"/>
      <x:c r="T219" t="n"/>
      <x:c r="U219" t="n">
        <x:v>0.066</x:v>
      </x:c>
      <x:c r="V219" t="n">
        <x:v>0.0576</x:v>
      </x:c>
      <x:c r="W219" t="n">
        <x:v>0.0603</x:v>
      </x:c>
      <x:c r="X219" t="n">
        <x:v>0.073</x:v>
      </x:c>
      <x:c r="Y219" t="n">
        <x:v>0.0575</x:v>
      </x:c>
      <x:c r="Z219" t="n">
        <x:v>0.0383</x:v>
      </x:c>
      <x:c r="AA219" t="n">
        <x:v>0.0543</x:v>
      </x:c>
      <x:c r="AB219" t="n">
        <x:v>0.0561</x:v>
      </x:c>
      <x:c r="AC219" t="n">
        <x:v>0.0804</x:v>
      </x:c>
      <x:c r="AD219" t="n">
        <x:v>0.0741</x:v>
      </x:c>
      <x:c r="AE219" t="n">
        <x:v>0.0603</x:v>
      </x:c>
      <x:c r="AF219" s="18" t="n">
        <x:v>0.05298013245033113</x:v>
      </x:c>
      <x:c r="AG219" s="32" t="n">
        <x:v>0.101123595505618</x:v>
      </x:c>
    </x:row>
    <x:row r="220">
      <x:c r="A220" t="n"/>
      <x:c r="B220" t="str">
        <x:f>"940486009767"</x:f>
        <x:v>940486009767</x:v>
      </x:c>
      <x:c r="C220" t="inlineStr">
        <x:is>
          <x:t xml:space="preserve">点击转化率</x:t>
        </x:is>
      </x:c>
      <x:c r="D220" t="n"/>
      <x:c r="E220" t="n"/>
      <x:c r="F220" t="n"/>
      <x:c r="G220" t="n"/>
      <x:c r="H220" t="n"/>
      <x:c r="I220" t="n"/>
      <x:c r="J220" t="n"/>
      <x:c r="K220" t="n"/>
      <x:c r="L220" t="n"/>
      <x:c r="M220" t="n"/>
      <x:c r="N220" t="n"/>
      <x:c r="O220" t="n"/>
      <x:c r="P220" t="n"/>
      <x:c r="Q220" t="n"/>
      <x:c r="R220" t="n"/>
      <x:c r="S220" t="n"/>
      <x:c r="T220" t="n"/>
      <x:c r="U220" t="n">
        <x:v>0</x:v>
      </x:c>
      <x:c r="V220" t="n">
        <x:v>0.1429</x:v>
      </x:c>
      <x:c r="W220" t="n">
        <x:v>0</x:v>
      </x:c>
      <x:c r="X220" t="n">
        <x:v>0</x:v>
      </x:c>
      <x:c r="Y220" t="n">
        <x:v>0.1111</x:v>
      </x:c>
      <x:c r="Z220" t="n">
        <x:v>0</x:v>
      </x:c>
      <x:c r="AA220" t="n">
        <x:v>0.0476</x:v>
      </x:c>
      <x:c r="AB220" t="n">
        <x:v>0</x:v>
      </x:c>
      <x:c r="AC220" t="n">
        <x:v>0.0556</x:v>
      </x:c>
      <x:c r="AD220" t="n">
        <x:v>0</x:v>
      </x:c>
      <x:c r="AE220" t="n">
        <x:v>0</x:v>
      </x:c>
      <x:c r="AF220" s="18" t="n">
        <x:v>0</x:v>
      </x:c>
      <x:c r="AG220" s="32" t="n">
        <x:v>0.1111111111111111</x:v>
      </x:c>
    </x:row>
    <x:row r="221">
      <x:c r="A221" t="n"/>
      <x:c r="B221" t="str">
        <x:f>"940486009767"</x:f>
        <x:v>940486009767</x:v>
      </x:c>
      <x:c r="C221" t="inlineStr">
        <x:is>
          <x:t xml:space="preserve">成交笔数</x:t>
        </x:is>
      </x:c>
      <x:c r="D221" t="n"/>
      <x:c r="E221" t="n"/>
      <x:c r="F221" t="n"/>
      <x:c r="G221" t="n"/>
      <x:c r="H221" t="n"/>
      <x:c r="I221" t="n"/>
      <x:c r="J221" t="n"/>
      <x:c r="K221" t="n"/>
      <x:c r="L221" t="n"/>
      <x:c r="M221" t="n"/>
      <x:c r="N221" t="n"/>
      <x:c r="O221" t="n"/>
      <x:c r="P221" t="n"/>
      <x:c r="Q221" t="n"/>
      <x:c r="R221" t="n"/>
      <x:c r="S221" t="n"/>
      <x:c r="T221" t="n"/>
      <x:c r="U221" t="n">
        <x:v>0</x:v>
      </x:c>
      <x:c r="V221" t="n">
        <x:v>2</x:v>
      </x:c>
      <x:c r="W221" t="n">
        <x:v>0</x:v>
      </x:c>
      <x:c r="X221" t="n">
        <x:v>0</x:v>
      </x:c>
      <x:c r="Y221" t="n">
        <x:v>2</x:v>
      </x:c>
      <x:c r="Z221" t="n">
        <x:v>0</x:v>
      </x:c>
      <x:c r="AA221" t="n">
        <x:v>1</x:v>
      </x:c>
      <x:c r="AB221" t="n">
        <x:v>0</x:v>
      </x:c>
      <x:c r="AC221" t="n">
        <x:v>1</x:v>
      </x:c>
      <x:c r="AD221" t="n">
        <x:v>0</x:v>
      </x:c>
      <x:c r="AE221" t="n">
        <x:v>0</x:v>
      </x:c>
      <x:c r="AF221" s="17" t="n">
        <x:v>0</x:v>
      </x:c>
      <x:c r="AG221" s="31" t="n">
        <x:v>2</x:v>
      </x:c>
    </x:row>
    <x:row r="222">
      <x:c r="A222" t="n"/>
      <x:c r="B222" t="str">
        <x:f>"940486009767"</x:f>
        <x:v>940486009767</x:v>
      </x:c>
      <x:c r="C222" t="inlineStr">
        <x:is>
          <x:t xml:space="preserve">成交金额</x:t>
        </x:is>
      </x:c>
      <x:c r="D222" t="n"/>
      <x:c r="E222" t="n"/>
      <x:c r="F222" t="n"/>
      <x:c r="G222" t="n"/>
      <x:c r="H222" t="n"/>
      <x:c r="I222" t="n"/>
      <x:c r="J222" t="n"/>
      <x:c r="K222" t="n"/>
      <x:c r="L222" t="n"/>
      <x:c r="M222" t="n"/>
      <x:c r="N222" t="n"/>
      <x:c r="O222" t="n"/>
      <x:c r="P222" t="n"/>
      <x:c r="Q222" t="n"/>
      <x:c r="R222" t="n"/>
      <x:c r="S222" t="n"/>
      <x:c r="T222" t="n"/>
      <x:c r="U222" t="n">
        <x:v>0</x:v>
      </x:c>
      <x:c r="V222" t="n">
        <x:v>25.54</x:v>
      </x:c>
      <x:c r="W222" t="n">
        <x:v>0</x:v>
      </x:c>
      <x:c r="X222" t="n">
        <x:v>0</x:v>
      </x:c>
      <x:c r="Y222" t="n">
        <x:v>27.32</x:v>
      </x:c>
      <x:c r="Z222" t="n">
        <x:v>0</x:v>
      </x:c>
      <x:c r="AA222" t="n">
        <x:v>25.76</x:v>
      </x:c>
      <x:c r="AB222" t="n">
        <x:v>0</x:v>
      </x:c>
      <x:c r="AC222" t="n">
        <x:v>11.88</x:v>
      </x:c>
      <x:c r="AD222" t="n">
        <x:v>0</x:v>
      </x:c>
      <x:c r="AE222" t="n">
        <x:v>0</x:v>
      </x:c>
      <x:c r="AF222" s="17" t="n">
        <x:v>0</x:v>
      </x:c>
      <x:c r="AG222" s="31" t="n">
        <x:v>23.76</x:v>
      </x:c>
    </x:row>
    <x:row r="223">
      <x:c r="A223" t="n"/>
      <x:c r="B223" t="str">
        <x:f>"940486009767"</x:f>
        <x:v>940486009767</x:v>
      </x:c>
      <x:c r="C223" t="inlineStr">
        <x:is>
          <x:t xml:space="preserve">投产比</x:t>
        </x:is>
      </x:c>
      <x:c r="D223" t="n"/>
      <x:c r="E223" t="n"/>
      <x:c r="F223" t="n"/>
      <x:c r="G223" t="n"/>
      <x:c r="H223" t="n"/>
      <x:c r="I223" t="n"/>
      <x:c r="J223" t="n"/>
      <x:c r="K223" t="n"/>
      <x:c r="L223" t="n"/>
      <x:c r="M223" t="n"/>
      <x:c r="N223" t="n"/>
      <x:c r="O223" t="n"/>
      <x:c r="P223" t="n"/>
      <x:c r="Q223" t="n"/>
      <x:c r="R223" t="n"/>
      <x:c r="S223" t="n"/>
      <x:c r="T223" t="n"/>
      <x:c r="U223" t="n">
        <x:v>0</x:v>
      </x:c>
      <x:c r="V223" t="n">
        <x:v>4.22</x:v>
      </x:c>
      <x:c r="W223" t="n">
        <x:v>0</x:v>
      </x:c>
      <x:c r="X223" t="n">
        <x:v>0</x:v>
      </x:c>
      <x:c r="Y223" t="n">
        <x:v>4.22</x:v>
      </x:c>
      <x:c r="Z223" t="n">
        <x:v>0</x:v>
      </x:c>
      <x:c r="AA223" t="n">
        <x:v>4.26</x:v>
      </x:c>
      <x:c r="AB223" t="n">
        <x:v>0</x:v>
      </x:c>
      <x:c r="AC223" t="n">
        <x:v>4.23</x:v>
      </x:c>
      <x:c r="AD223" t="n">
        <x:v>0</x:v>
      </x:c>
      <x:c r="AE223" t="n">
        <x:v>0</x:v>
      </x:c>
      <x:c r="AF223" s="17" t="n">
        <x:v>0</x:v>
      </x:c>
      <x:c r="AG223" s="31" t="n">
        <x:v>8.52</x:v>
      </x:c>
    </x:row>
    <x:row r="224">
      <x:c r="A224" t="n"/>
      <x:c r="B224" t="n"/>
      <x:c r="C224" t="n"/>
      <x:c r="D224" t="n"/>
      <x:c r="E224" t="n"/>
      <x:c r="F224" t="n"/>
      <x:c r="G224" t="n"/>
      <x:c r="H224" t="n"/>
      <x:c r="I224" t="n"/>
      <x:c r="J224" t="n"/>
      <x:c r="K224" t="n"/>
      <x:c r="L224" t="n"/>
      <x:c r="M224" t="n"/>
      <x:c r="N224" t="n"/>
      <x:c r="O224" t="n"/>
      <x:c r="P224" t="n"/>
      <x:c r="Q224" t="n"/>
      <x:c r="R224" t="n"/>
      <x:c r="S224" t="n"/>
      <x:c r="T224" t="n"/>
      <x:c r="U224" t="n"/>
      <x:c r="V224" t="n"/>
      <x:c r="W224" t="n"/>
      <x:c r="X224" t="n"/>
      <x:c r="Y224" t="n"/>
      <x:c r="Z224" t="n"/>
      <x:c r="AA224" t="n"/>
      <x:c r="AB224" t="n"/>
      <x:c r="AC224" t="n"/>
      <x:c r="AD224" t="n"/>
      <x:c r="AE224" t="n"/>
      <x:c r="AF224" t="n"/>
      <x:c r="AG224" s="30" t="n"/>
    </x:row>
    <x:row r="225">
      <x:c r="A225" t="inlineStr">
        <x:is>
          <x:t xml:space="preserve">图23</x:t>
        </x:is>
      </x:c>
      <x:c r="B225" t="inlineStr">
        <x:is>
          <x:t xml:space="preserve">一束花量足插瓶</x:t>
        </x:is>
      </x:c>
      <x:c r="C225" t="inlineStr">
        <x:is>
          <x:t xml:space="preserve">推广状态</x:t>
        </x:is>
      </x:c>
      <x:c r="D225" t="n"/>
      <x:c r="E225" t="n"/>
      <x:c r="F225" t="n"/>
      <x:c r="G225" t="n"/>
      <x:c r="H225" t="n"/>
      <x:c r="I225" t="n"/>
      <x:c r="J225" t="n"/>
      <x:c r="K225" t="n"/>
      <x:c r="L225" t="n"/>
      <x:c r="M225" t="n"/>
      <x:c r="N225" t="n"/>
      <x:c r="O225" t="n"/>
      <x:c r="P225" t="n"/>
      <x:c r="Q225" t="n"/>
      <x:c r="R225" t="n"/>
      <x:c r="S225" t="n"/>
      <x:c r="T225" t="n"/>
      <x:c r="U225" t="inlineStr">
        <x:is>
          <x:t xml:space="preserve">推广中</x:t>
        </x:is>
      </x:c>
      <x:c r="V225" t="inlineStr">
        <x:is>
          <x:t xml:space="preserve">推广中</x:t>
        </x:is>
      </x:c>
      <x:c r="W225" t="inlineStr">
        <x:is>
          <x:t xml:space="preserve">推广中</x:t>
        </x:is>
      </x:c>
      <x:c r="X225" t="inlineStr">
        <x:is>
          <x:t xml:space="preserve">推广中</x:t>
        </x:is>
      </x:c>
      <x:c r="Y225" t="inlineStr">
        <x:is>
          <x:t xml:space="preserve">推广中</x:t>
        </x:is>
      </x:c>
      <x:c r="Z225" t="inlineStr">
        <x:is>
          <x:t xml:space="preserve">推广中</x:t>
        </x:is>
      </x:c>
      <x:c r="AA225" t="inlineStr">
        <x:is>
          <x:t xml:space="preserve">推广中</x:t>
        </x:is>
      </x:c>
      <x:c r="AB225" t="inlineStr">
        <x:is>
          <x:t xml:space="preserve">推广中</x:t>
        </x:is>
      </x:c>
      <x:c r="AC225" t="inlineStr">
        <x:is>
          <x:t xml:space="preserve">推广中</x:t>
        </x:is>
      </x:c>
      <x:c r="AD225" t="inlineStr">
        <x:is>
          <x:t xml:space="preserve">推广中</x:t>
        </x:is>
      </x:c>
      <x:c r="AE225" t="inlineStr">
        <x:is>
          <x:t xml:space="preserve">推广中</x:t>
        </x:is>
      </x:c>
      <x:c r="AF225" s="19" t="inlineStr">
        <x:is>
          <x:t xml:space="preserve">推广中</x:t>
        </x:is>
      </x:c>
      <x:c r="AG225" s="33" t="n"/>
    </x:row>
    <x:row r="226" s="15" customFormat="1" ht="46" customHeight="1">
      <x:c r="A226" t="n"/>
      <x:c r="B226" t="str">
        <x:f>"940487359757"</x:f>
        <x:v>940487359757</x:v>
      </x:c>
      <x:c r="C226" t="inlineStr">
        <x:is>
          <x:t xml:space="preserve">当日动作</x:t>
        </x:is>
      </x:c>
      <x:c r="D226" t="n"/>
      <x:c r="E226" t="n"/>
      <x:c r="F226" t="n"/>
      <x:c r="G226" t="n"/>
      <x:c r="H226" t="n"/>
      <x:c r="I226" t="n"/>
      <x:c r="J226" t="n"/>
      <x:c r="K226" t="n"/>
      <x:c r="L226" t="n"/>
      <x:c r="M226" t="n"/>
      <x:c r="N226" t="n"/>
      <x:c r="O226" t="n"/>
      <x:c r="P226" t="n"/>
      <x:c r="Q226" t="n"/>
      <x:c r="R226" t="n"/>
      <x:c r="S226" t="n"/>
      <x:c r="T226" t="n"/>
      <x:c r="U226" t="n"/>
      <x:c r="V226" t="n"/>
      <x:c r="W226" t="n"/>
      <x:c r="X226" t="n"/>
      <x:c r="Y226" t="n"/>
      <x:c r="Z226" t="n"/>
      <x:c r="AA226" t="n"/>
      <x:c r="AB226" t="inlineStr">
        <x:is>
          <x:t xml:space="preserve">6月25日完整表：已有1单，投产9.43，先稳住</x:t>
        </x:is>
      </x:c>
      <x:c r="AC226" t="inlineStr">
        <x:is>
          <x:t xml:space="preserve">6.26完整表：已有4单，投产4.82低于6，先看承接</x:t>
        </x:is>
      </x:c>
      <x:c r="AD226" t="inlineStr">
        <x:is>
          <x:t xml:space="preserve">6.27完整表：已有1单，投产4.81低于6，先看承接</x:t>
        </x:is>
      </x:c>
      <x:c r="AE226" t="inlineStr">
        <x:is>
          <x:t xml:space="preserve">6.28完整表：已有1单，投产4.81低于6，先看承接</x:t>
        </x:is>
      </x:c>
      <x:c r="AF226" s="20" t="inlineStr">
        <x:is>
          <x:t xml:space="preserve">6.30上午已调整：目标投产由 6.14 改到 6.40；花费不低且未过保本，先按3%-5%上浮控花费；先观察，不连续乱调</x:t>
        </x:is>
      </x:c>
      <x:c r="AG226" s="34" t="inlineStr">
        <x:is>
          <x:t xml:space="preserve">6.30上午已执行：目标投产 6.14 -&gt; 6.40；16:34 ROI 5.03，继续观察，不再调整</x:t>
        </x:is>
      </x:c>
    </x:row>
    <x:row r="227">
      <x:c r="A227" t="n"/>
      <x:c r="B227" t="str">
        <x:f>"940487359757"</x:f>
        <x:v>940487359757</x:v>
      </x:c>
      <x:c r="C227" t="inlineStr">
        <x:is>
          <x:t xml:space="preserve">曝光量</x:t>
        </x:is>
      </x:c>
      <x:c r="D227" t="n"/>
      <x:c r="E227" t="n"/>
      <x:c r="F227" t="n"/>
      <x:c r="G227" t="n"/>
      <x:c r="H227" t="n"/>
      <x:c r="I227" t="n"/>
      <x:c r="J227" t="n"/>
      <x:c r="K227" t="n"/>
      <x:c r="L227" t="n"/>
      <x:c r="M227" t="n"/>
      <x:c r="N227" t="n"/>
      <x:c r="O227" t="n"/>
      <x:c r="P227" t="n"/>
      <x:c r="Q227" t="n"/>
      <x:c r="R227" t="n"/>
      <x:c r="S227" t="n"/>
      <x:c r="T227" t="n"/>
      <x:c r="U227" t="n">
        <x:v>214</x:v>
      </x:c>
      <x:c r="V227" t="n">
        <x:v>1</x:v>
      </x:c>
      <x:c r="W227" t="n">
        <x:v>1</x:v>
      </x:c>
      <x:c r="X227" t="n">
        <x:v>216</x:v>
      </x:c>
      <x:c r="Y227" t="n">
        <x:v>220</x:v>
      </x:c>
      <x:c r="Z227" t="n">
        <x:v>422</x:v>
      </x:c>
      <x:c r="AA227" t="n">
        <x:v>403</x:v>
      </x:c>
      <x:c r="AB227" t="n">
        <x:v>520</x:v>
      </x:c>
      <x:c r="AC227" t="n">
        <x:v>562</x:v>
      </x:c>
      <x:c r="AD227" t="n">
        <x:v>412</x:v>
      </x:c>
      <x:c r="AE227" t="n">
        <x:v>396</x:v>
      </x:c>
      <x:c r="AF227" s="21" t="n">
        <x:v>371</x:v>
      </x:c>
      <x:c r="AG227" s="35" t="n">
        <x:v>145</x:v>
      </x:c>
    </x:row>
    <x:row r="228">
      <x:c r="A228" t="n"/>
      <x:c r="B228" t="str">
        <x:f>"940487359757"</x:f>
        <x:v>940487359757</x:v>
      </x:c>
      <x:c r="C228" t="inlineStr">
        <x:is>
          <x:t xml:space="preserve">点击量</x:t>
        </x:is>
      </x:c>
      <x:c r="D228" t="n"/>
      <x:c r="E228" t="n"/>
      <x:c r="F228" t="n"/>
      <x:c r="G228" t="n"/>
      <x:c r="H228" t="n"/>
      <x:c r="I228" t="n"/>
      <x:c r="J228" t="n"/>
      <x:c r="K228" t="n"/>
      <x:c r="L228" t="n"/>
      <x:c r="M228" t="n"/>
      <x:c r="N228" t="n"/>
      <x:c r="O228" t="n"/>
      <x:c r="P228" t="n"/>
      <x:c r="Q228" t="n"/>
      <x:c r="R228" t="n"/>
      <x:c r="S228" t="n"/>
      <x:c r="T228" t="n"/>
      <x:c r="U228" t="n">
        <x:v>13</x:v>
      </x:c>
      <x:c r="V228" t="n">
        <x:v>0</x:v>
      </x:c>
      <x:c r="W228" t="n">
        <x:v>0</x:v>
      </x:c>
      <x:c r="X228" t="n">
        <x:v>7</x:v>
      </x:c>
      <x:c r="Y228" t="n">
        <x:v>8</x:v>
      </x:c>
      <x:c r="Z228" t="n">
        <x:v>46</x:v>
      </x:c>
      <x:c r="AA228" t="n">
        <x:v>33</x:v>
      </x:c>
      <x:c r="AB228" t="n">
        <x:v>39</x:v>
      </x:c>
      <x:c r="AC228" t="n">
        <x:v>52</x:v>
      </x:c>
      <x:c r="AD228" t="n">
        <x:v>20</x:v>
      </x:c>
      <x:c r="AE228" t="n">
        <x:v>32</x:v>
      </x:c>
      <x:c r="AF228" s="21" t="n">
        <x:v>17</x:v>
      </x:c>
      <x:c r="AG228" s="35" t="n">
        <x:v>16</x:v>
      </x:c>
    </x:row>
    <x:row r="229">
      <x:c r="A229" t="n"/>
      <x:c r="B229" t="str">
        <x:f>"940487359757"</x:f>
        <x:v>940487359757</x:v>
      </x:c>
      <x:c r="C229" t="inlineStr">
        <x:is>
          <x:t xml:space="preserve">点击率</x:t>
        </x:is>
      </x:c>
      <x:c r="D229" t="n"/>
      <x:c r="E229" t="n"/>
      <x:c r="F229" t="n"/>
      <x:c r="G229" t="n"/>
      <x:c r="H229" t="n"/>
      <x:c r="I229" t="n"/>
      <x:c r="J229" t="n"/>
      <x:c r="K229" t="n"/>
      <x:c r="L229" t="n"/>
      <x:c r="M229" t="n"/>
      <x:c r="N229" t="n"/>
      <x:c r="O229" t="n"/>
      <x:c r="P229" t="n"/>
      <x:c r="Q229" t="n"/>
      <x:c r="R229" t="n"/>
      <x:c r="S229" t="n"/>
      <x:c r="T229" t="n"/>
      <x:c r="U229" t="n">
        <x:v>0.0607</x:v>
      </x:c>
      <x:c r="V229" t="n">
        <x:v>0</x:v>
      </x:c>
      <x:c r="W229" t="n">
        <x:v>0</x:v>
      </x:c>
      <x:c r="X229" t="n">
        <x:v>0.0324</x:v>
      </x:c>
      <x:c r="Y229" t="n">
        <x:v>0.0364</x:v>
      </x:c>
      <x:c r="Z229" t="n">
        <x:v>0.109</x:v>
      </x:c>
      <x:c r="AA229" t="n">
        <x:v>0.0819</x:v>
      </x:c>
      <x:c r="AB229" t="n">
        <x:v>0.075</x:v>
      </x:c>
      <x:c r="AC229" t="n">
        <x:v>0.0925</x:v>
      </x:c>
      <x:c r="AD229" t="n">
        <x:v>0.0485</x:v>
      </x:c>
      <x:c r="AE229" t="n">
        <x:v>0.0808</x:v>
      </x:c>
      <x:c r="AF229" s="22" t="n">
        <x:v>0.04582210242587601</x:v>
      </x:c>
      <x:c r="AG229" s="36" t="n">
        <x:v>0.1103448275862069</x:v>
      </x:c>
    </x:row>
    <x:row r="230">
      <x:c r="A230" t="n"/>
      <x:c r="B230" t="str">
        <x:f>"940487359757"</x:f>
        <x:v>940487359757</x:v>
      </x:c>
      <x:c r="C230" t="inlineStr">
        <x:is>
          <x:t xml:space="preserve">点击转化率</x:t>
        </x:is>
      </x:c>
      <x:c r="D230" t="n"/>
      <x:c r="E230" t="n"/>
      <x:c r="F230" t="n"/>
      <x:c r="G230" t="n"/>
      <x:c r="H230" t="n"/>
      <x:c r="I230" t="n"/>
      <x:c r="J230" t="n"/>
      <x:c r="K230" t="n"/>
      <x:c r="L230" t="n"/>
      <x:c r="M230" t="n"/>
      <x:c r="N230" t="n"/>
      <x:c r="O230" t="n"/>
      <x:c r="P230" t="n"/>
      <x:c r="Q230" t="n"/>
      <x:c r="R230" t="n"/>
      <x:c r="S230" t="n"/>
      <x:c r="T230" t="n"/>
      <x:c r="U230" t="n">
        <x:v>0</x:v>
      </x:c>
      <x:c r="V230" t="n">
        <x:v>0</x:v>
      </x:c>
      <x:c r="W230" t="n">
        <x:v>0</x:v>
      </x:c>
      <x:c r="X230" t="n">
        <x:v>0</x:v>
      </x:c>
      <x:c r="Y230" t="n">
        <x:v>0</x:v>
      </x:c>
      <x:c r="Z230" t="n">
        <x:v>0.08699999999999999</x:v>
      </x:c>
      <x:c r="AA230" t="n">
        <x:v>0.0606</x:v>
      </x:c>
      <x:c r="AB230" t="n">
        <x:v>0.0256</x:v>
      </x:c>
      <x:c r="AC230" t="n">
        <x:v>0.0769</x:v>
      </x:c>
      <x:c r="AD230" t="n">
        <x:v>0.05</x:v>
      </x:c>
      <x:c r="AE230" t="n">
        <x:v>0.0312</x:v>
      </x:c>
      <x:c r="AF230" s="22" t="n">
        <x:v>0.1764705882352941</x:v>
      </x:c>
      <x:c r="AG230" s="36" t="n">
        <x:v>0.125</x:v>
      </x:c>
    </x:row>
    <x:row r="231">
      <x:c r="A231" t="n"/>
      <x:c r="B231" t="str">
        <x:f>"940487359757"</x:f>
        <x:v>940487359757</x:v>
      </x:c>
      <x:c r="C231" t="inlineStr">
        <x:is>
          <x:t xml:space="preserve">成交笔数</x:t>
        </x:is>
      </x:c>
      <x:c r="D231" t="n"/>
      <x:c r="E231" t="n"/>
      <x:c r="F231" t="n"/>
      <x:c r="G231" t="n"/>
      <x:c r="H231" t="n"/>
      <x:c r="I231" t="n"/>
      <x:c r="J231" t="n"/>
      <x:c r="K231" t="n"/>
      <x:c r="L231" t="n"/>
      <x:c r="M231" t="n"/>
      <x:c r="N231" t="n"/>
      <x:c r="O231" t="n"/>
      <x:c r="P231" t="n"/>
      <x:c r="Q231" t="n"/>
      <x:c r="R231" t="n"/>
      <x:c r="S231" t="n"/>
      <x:c r="T231" t="n"/>
      <x:c r="U231" t="n">
        <x:v>0</x:v>
      </x:c>
      <x:c r="V231" t="n">
        <x:v>0</x:v>
      </x:c>
      <x:c r="W231" t="n">
        <x:v>0</x:v>
      </x:c>
      <x:c r="X231" t="n">
        <x:v>0</x:v>
      </x:c>
      <x:c r="Y231" t="n">
        <x:v>0</x:v>
      </x:c>
      <x:c r="Z231" t="n">
        <x:v>4</x:v>
      </x:c>
      <x:c r="AA231" t="n">
        <x:v>2</x:v>
      </x:c>
      <x:c r="AB231" t="n">
        <x:v>1</x:v>
      </x:c>
      <x:c r="AC231" t="n">
        <x:v>4</x:v>
      </x:c>
      <x:c r="AD231" t="n">
        <x:v>1</x:v>
      </x:c>
      <x:c r="AE231" t="n">
        <x:v>1</x:v>
      </x:c>
      <x:c r="AF231" s="21" t="n">
        <x:v>3</x:v>
      </x:c>
      <x:c r="AG231" s="35" t="n">
        <x:v>2</x:v>
      </x:c>
    </x:row>
    <x:row r="232">
      <x:c r="A232" t="n"/>
      <x:c r="B232" t="str">
        <x:f>"940487359757"</x:f>
        <x:v>940487359757</x:v>
      </x:c>
      <x:c r="C232" t="inlineStr">
        <x:is>
          <x:t xml:space="preserve">成交金额</x:t>
        </x:is>
      </x:c>
      <x:c r="D232" t="n"/>
      <x:c r="E232" t="n"/>
      <x:c r="F232" t="n"/>
      <x:c r="G232" t="n"/>
      <x:c r="H232" t="n"/>
      <x:c r="I232" t="n"/>
      <x:c r="J232" t="n"/>
      <x:c r="K232" t="n"/>
      <x:c r="L232" t="n"/>
      <x:c r="M232" t="n"/>
      <x:c r="N232" t="n"/>
      <x:c r="O232" t="n"/>
      <x:c r="P232" t="n"/>
      <x:c r="Q232" t="n"/>
      <x:c r="R232" t="n"/>
      <x:c r="S232" t="n"/>
      <x:c r="T232" t="n"/>
      <x:c r="U232" t="n">
        <x:v>0</x:v>
      </x:c>
      <x:c r="V232" t="n">
        <x:v>0</x:v>
      </x:c>
      <x:c r="W232" t="n">
        <x:v>0</x:v>
      </x:c>
      <x:c r="X232" t="n">
        <x:v>0</x:v>
      </x:c>
      <x:c r="Y232" t="n">
        <x:v>0</x:v>
      </x:c>
      <x:c r="Z232" t="n">
        <x:v>54.64</x:v>
      </x:c>
      <x:c r="AA232" t="n">
        <x:v>25.54</x:v>
      </x:c>
      <x:c r="AB232" t="n">
        <x:v>11.88</x:v>
      </x:c>
      <x:c r="AC232" t="n">
        <x:v>56.64</x:v>
      </x:c>
      <x:c r="AD232" t="n">
        <x:v>13.66</x:v>
      </x:c>
      <x:c r="AE232" t="n">
        <x:v>11.88</x:v>
      </x:c>
      <x:c r="AF232" s="21" t="n">
        <x:v>42.98</x:v>
      </x:c>
      <x:c r="AG232" s="35" t="n">
        <x:v>27.54</x:v>
      </x:c>
    </x:row>
    <x:row r="233">
      <x:c r="A233" t="n"/>
      <x:c r="B233" t="str">
        <x:f>"940487359757"</x:f>
        <x:v>940487359757</x:v>
      </x:c>
      <x:c r="C233" t="inlineStr">
        <x:is>
          <x:t xml:space="preserve">投产比</x:t>
        </x:is>
      </x:c>
      <x:c r="D233" t="n"/>
      <x:c r="E233" t="n"/>
      <x:c r="F233" t="n"/>
      <x:c r="G233" t="n"/>
      <x:c r="H233" t="n"/>
      <x:c r="I233" t="n"/>
      <x:c r="J233" t="n"/>
      <x:c r="K233" t="n"/>
      <x:c r="L233" t="n"/>
      <x:c r="M233" t="n"/>
      <x:c r="N233" t="n"/>
      <x:c r="O233" t="n"/>
      <x:c r="P233" t="n"/>
      <x:c r="Q233" t="n"/>
      <x:c r="R233" t="n"/>
      <x:c r="S233" t="n"/>
      <x:c r="T233" t="n"/>
      <x:c r="U233" t="n">
        <x:v>0</x:v>
      </x:c>
      <x:c r="V233" t="n">
        <x:v>0</x:v>
      </x:c>
      <x:c r="W233" t="n">
        <x:v>0</x:v>
      </x:c>
      <x:c r="X233" t="n">
        <x:v>0</x:v>
      </x:c>
      <x:c r="Y233" t="n">
        <x:v>0</x:v>
      </x:c>
      <x:c r="Z233" t="n">
        <x:v>4.85</x:v>
      </x:c>
      <x:c r="AA233" t="n">
        <x:v>4.93</x:v>
      </x:c>
      <x:c r="AB233" t="n">
        <x:v>9.43</x:v>
      </x:c>
      <x:c r="AC233" t="n">
        <x:v>4.82</x:v>
      </x:c>
      <x:c r="AD233" t="n">
        <x:v>4.81</x:v>
      </x:c>
      <x:c r="AE233" t="n">
        <x:v>4.81</x:v>
      </x:c>
      <x:c r="AF233" s="21" t="n">
        <x:v>4.82</x:v>
      </x:c>
      <x:c r="AG233" s="35" t="n">
        <x:v>5.03</x:v>
      </x:c>
    </x:row>
    <x:row r="234">
      <x:c r="A234" t="n"/>
      <x:c r="B234" t="n"/>
      <x:c r="C234" t="n"/>
      <x:c r="D234" t="n"/>
      <x:c r="E234" t="n"/>
      <x:c r="F234" t="n"/>
      <x:c r="G234" t="n"/>
      <x:c r="H234" t="n"/>
      <x:c r="I234" t="n"/>
      <x:c r="J234" t="n"/>
      <x:c r="K234" t="n"/>
      <x:c r="L234" t="n"/>
      <x:c r="M234" t="n"/>
      <x:c r="N234" t="n"/>
      <x:c r="O234" t="n"/>
      <x:c r="P234" t="n"/>
      <x:c r="Q234" t="n"/>
      <x:c r="R234" t="n"/>
      <x:c r="S234" t="n"/>
      <x:c r="T234" t="n"/>
      <x:c r="U234" t="n"/>
      <x:c r="V234" t="n"/>
      <x:c r="W234" t="n"/>
      <x:c r="X234" t="n"/>
      <x:c r="Y234" t="n"/>
      <x:c r="Z234" t="n"/>
      <x:c r="AA234" t="n"/>
      <x:c r="AB234" t="n"/>
      <x:c r="AC234" t="n"/>
      <x:c r="AD234" t="n"/>
      <x:c r="AE234" t="n"/>
      <x:c r="AF234" s="19" t="n"/>
      <x:c r="AG234" s="33" t="n"/>
    </x:row>
    <x:row r="235">
      <x:c r="A235" t="inlineStr">
        <x:is>
          <x:t xml:space="preserve">图24</x:t>
        </x:is>
      </x:c>
      <x:c r="B235" t="inlineStr">
        <x:is>
          <x:t xml:space="preserve">大花苞家居观赏</x:t>
        </x:is>
      </x:c>
      <x:c r="C235" t="inlineStr">
        <x:is>
          <x:t xml:space="preserve">推广状态</x:t>
        </x:is>
      </x:c>
      <x:c r="D235" t="n"/>
      <x:c r="E235" t="n"/>
      <x:c r="F235" t="n"/>
      <x:c r="G235" t="n"/>
      <x:c r="H235" t="n"/>
      <x:c r="I235" t="n"/>
      <x:c r="J235" t="n"/>
      <x:c r="K235" t="n"/>
      <x:c r="L235" t="n"/>
      <x:c r="M235" t="n"/>
      <x:c r="N235" t="n"/>
      <x:c r="O235" t="n"/>
      <x:c r="P235" t="n"/>
      <x:c r="Q235" t="n"/>
      <x:c r="R235" t="n"/>
      <x:c r="S235" t="n"/>
      <x:c r="T235" t="n"/>
      <x:c r="U235" t="inlineStr">
        <x:is>
          <x:t xml:space="preserve">推广中</x:t>
        </x:is>
      </x:c>
      <x:c r="V235" t="inlineStr">
        <x:is>
          <x:t xml:space="preserve">推广中</x:t>
        </x:is>
      </x:c>
      <x:c r="W235" t="inlineStr">
        <x:is>
          <x:t xml:space="preserve">推广中</x:t>
        </x:is>
      </x:c>
      <x:c r="X235" t="inlineStr">
        <x:is>
          <x:t xml:space="preserve">推广中</x:t>
        </x:is>
      </x:c>
      <x:c r="Y235" t="inlineStr">
        <x:is>
          <x:t xml:space="preserve">推广中</x:t>
        </x:is>
      </x:c>
      <x:c r="Z235" t="inlineStr">
        <x:is>
          <x:t xml:space="preserve">推广中</x:t>
        </x:is>
      </x:c>
      <x:c r="AA235" t="inlineStr">
        <x:is>
          <x:t xml:space="preserve">推广中</x:t>
        </x:is>
      </x:c>
      <x:c r="AB235" t="inlineStr">
        <x:is>
          <x:t xml:space="preserve">推广中</x:t>
        </x:is>
      </x:c>
      <x:c r="AC235" t="inlineStr">
        <x:is>
          <x:t xml:space="preserve">推广中</x:t>
        </x:is>
      </x:c>
      <x:c r="AD235" t="inlineStr">
        <x:is>
          <x:t xml:space="preserve">推广中</x:t>
        </x:is>
      </x:c>
      <x:c r="AE235" t="inlineStr">
        <x:is>
          <x:t xml:space="preserve">推广中</x:t>
        </x:is>
      </x:c>
      <x:c r="AF235" t="inlineStr">
        <x:is>
          <x:t xml:space="preserve">推广中</x:t>
        </x:is>
      </x:c>
      <x:c r="AG235" s="30" t="n"/>
    </x:row>
    <x:row r="236">
      <x:c r="A236" t="n"/>
      <x:c r="B236" t="str">
        <x:f>"942234323736"</x:f>
        <x:v>942234323736</x:v>
      </x:c>
      <x:c r="C236" t="inlineStr">
        <x:is>
          <x:t xml:space="preserve">当日动作</x:t>
        </x:is>
      </x:c>
      <x:c r="D236" t="n"/>
      <x:c r="E236" t="n"/>
      <x:c r="F236" t="n"/>
      <x:c r="G236" t="n"/>
      <x:c r="H236" t="n"/>
      <x:c r="I236" t="n"/>
      <x:c r="J236" t="n"/>
      <x:c r="K236" t="n"/>
      <x:c r="L236" t="n"/>
      <x:c r="M236" t="n"/>
      <x:c r="N236" t="n"/>
      <x:c r="O236" t="n"/>
      <x:c r="P236" t="n"/>
      <x:c r="Q236" t="n"/>
      <x:c r="R236" t="n"/>
      <x:c r="S236" t="n"/>
      <x:c r="T236" t="n"/>
      <x:c r="U236" t="n"/>
      <x:c r="V236" t="n"/>
      <x:c r="W236" t="n"/>
      <x:c r="X236" t="n"/>
      <x:c r="Y236" t="n"/>
      <x:c r="Z236" t="n"/>
      <x:c r="AA236" t="n"/>
      <x:c r="AB236" t="inlineStr">
        <x:is>
          <x:t xml:space="preserve">6月25日完整表：有点击未成交，先看承接</x:t>
        </x:is>
      </x:c>
      <x:c r="AC236" t="inlineStr">
        <x:is>
          <x:t xml:space="preserve">6.26完整表：已有1单，投产4.73低于6，先看承接</x:t>
        </x:is>
      </x:c>
      <x:c r="AD236" t="inlineStr">
        <x:is>
          <x:t xml:space="preserve">6.27完整表：有点击未成交，先看承接</x:t>
        </x:is>
      </x:c>
      <x:c r="AE236" t="inlineStr">
        <x:is>
          <x:t xml:space="preserve">6.28完整表：已有1单，投产4.73低于6，先看承接</x:t>
        </x:is>
      </x:c>
      <x:c r="AF236" t="inlineStr">
        <x:is>
          <x:t xml:space="preserve">6.29完整表：有花费无成交，先观察素材/承接</x:t>
        </x:is>
      </x:c>
      <x:c r="AG236" s="30" t="inlineStr">
        <x:is>
          <x:t xml:space="preserve">6.30 16:34实时：花费0.75｜成交0.00｜ROI 0.00，先记录观察</x:t>
        </x:is>
      </x:c>
    </x:row>
    <x:row r="237">
      <x:c r="A237" t="n"/>
      <x:c r="B237" t="str">
        <x:f>"942234323736"</x:f>
        <x:v>942234323736</x:v>
      </x:c>
      <x:c r="C237" t="inlineStr">
        <x:is>
          <x:t xml:space="preserve">曝光量</x:t>
        </x:is>
      </x:c>
      <x:c r="D237" t="n"/>
      <x:c r="E237" t="n"/>
      <x:c r="F237" t="n"/>
      <x:c r="G237" t="n"/>
      <x:c r="H237" t="n"/>
      <x:c r="I237" t="n"/>
      <x:c r="J237" t="n"/>
      <x:c r="K237" t="n"/>
      <x:c r="L237" t="n"/>
      <x:c r="M237" t="n"/>
      <x:c r="N237" t="n"/>
      <x:c r="O237" t="n"/>
      <x:c r="P237" t="n"/>
      <x:c r="Q237" t="n"/>
      <x:c r="R237" t="n"/>
      <x:c r="S237" t="n"/>
      <x:c r="T237" t="n"/>
      <x:c r="U237" t="n">
        <x:v>380</x:v>
      </x:c>
      <x:c r="V237" t="n">
        <x:v>366</x:v>
      </x:c>
      <x:c r="W237" t="n">
        <x:v>366</x:v>
      </x:c>
      <x:c r="X237" t="n">
        <x:v>242</x:v>
      </x:c>
      <x:c r="Y237" t="n">
        <x:v>209</x:v>
      </x:c>
      <x:c r="Z237" t="n">
        <x:v>201</x:v>
      </x:c>
      <x:c r="AA237" t="n">
        <x:v>144</x:v>
      </x:c>
      <x:c r="AB237" t="n">
        <x:v>112</x:v>
      </x:c>
      <x:c r="AC237" t="n">
        <x:v>87</x:v>
      </x:c>
      <x:c r="AD237" t="n">
        <x:v>73</x:v>
      </x:c>
      <x:c r="AE237" t="n">
        <x:v>128</x:v>
      </x:c>
      <x:c r="AF237" s="17" t="n">
        <x:v>113</x:v>
      </x:c>
      <x:c r="AG237" s="31" t="n">
        <x:v>74</x:v>
      </x:c>
    </x:row>
    <x:row r="238">
      <x:c r="A238" t="n"/>
      <x:c r="B238" t="str">
        <x:f>"942234323736"</x:f>
        <x:v>942234323736</x:v>
      </x:c>
      <x:c r="C238" t="inlineStr">
        <x:is>
          <x:t xml:space="preserve">点击量</x:t>
        </x:is>
      </x:c>
      <x:c r="D238" t="n"/>
      <x:c r="E238" t="n"/>
      <x:c r="F238" t="n"/>
      <x:c r="G238" t="n"/>
      <x:c r="H238" t="n"/>
      <x:c r="I238" t="n"/>
      <x:c r="J238" t="n"/>
      <x:c r="K238" t="n"/>
      <x:c r="L238" t="n"/>
      <x:c r="M238" t="n"/>
      <x:c r="N238" t="n"/>
      <x:c r="O238" t="n"/>
      <x:c r="P238" t="n"/>
      <x:c r="Q238" t="n"/>
      <x:c r="R238" t="n"/>
      <x:c r="S238" t="n"/>
      <x:c r="T238" t="n"/>
      <x:c r="U238" t="n">
        <x:v>31</x:v>
      </x:c>
      <x:c r="V238" t="n">
        <x:v>30</x:v>
      </x:c>
      <x:c r="W238" t="n">
        <x:v>32</x:v>
      </x:c>
      <x:c r="X238" t="n">
        <x:v>21</x:v>
      </x:c>
      <x:c r="Y238" t="n">
        <x:v>20</x:v>
      </x:c>
      <x:c r="Z238" t="n">
        <x:v>10</x:v>
      </x:c>
      <x:c r="AA238" t="n">
        <x:v>4</x:v>
      </x:c>
      <x:c r="AB238" t="n">
        <x:v>11</x:v>
      </x:c>
      <x:c r="AC238" t="n">
        <x:v>6</x:v>
      </x:c>
      <x:c r="AD238" t="n">
        <x:v>2</x:v>
      </x:c>
      <x:c r="AE238" t="n">
        <x:v>6</x:v>
      </x:c>
      <x:c r="AF238" s="17" t="n">
        <x:v>5</x:v>
      </x:c>
      <x:c r="AG238" s="31" t="n">
        <x:v>7</x:v>
      </x:c>
    </x:row>
    <x:row r="239">
      <x:c r="A239" t="n"/>
      <x:c r="B239" t="str">
        <x:f>"942234323736"</x:f>
        <x:v>942234323736</x:v>
      </x:c>
      <x:c r="C239" t="inlineStr">
        <x:is>
          <x:t xml:space="preserve">点击率</x:t>
        </x:is>
      </x:c>
      <x:c r="D239" t="n"/>
      <x:c r="E239" t="n"/>
      <x:c r="F239" t="n"/>
      <x:c r="G239" t="n"/>
      <x:c r="H239" t="n"/>
      <x:c r="I239" t="n"/>
      <x:c r="J239" t="n"/>
      <x:c r="K239" t="n"/>
      <x:c r="L239" t="n"/>
      <x:c r="M239" t="n"/>
      <x:c r="N239" t="n"/>
      <x:c r="O239" t="n"/>
      <x:c r="P239" t="n"/>
      <x:c r="Q239" t="n"/>
      <x:c r="R239" t="n"/>
      <x:c r="S239" t="n"/>
      <x:c r="T239" t="n"/>
      <x:c r="U239" t="n">
        <x:v>0.08160000000000001</x:v>
      </x:c>
      <x:c r="V239" t="n">
        <x:v>0.082</x:v>
      </x:c>
      <x:c r="W239" t="n">
        <x:v>0.08740000000000001</x:v>
      </x:c>
      <x:c r="X239" t="n">
        <x:v>0.0868</x:v>
      </x:c>
      <x:c r="Y239" t="n">
        <x:v>0.09569999999999999</x:v>
      </x:c>
      <x:c r="Z239" t="n">
        <x:v>0.0498</x:v>
      </x:c>
      <x:c r="AA239" t="n">
        <x:v>0.0278</x:v>
      </x:c>
      <x:c r="AB239" t="n">
        <x:v>0.0982</x:v>
      </x:c>
      <x:c r="AC239" t="n">
        <x:v>0.06900000000000001</x:v>
      </x:c>
      <x:c r="AD239" t="n">
        <x:v>0.0274</x:v>
      </x:c>
      <x:c r="AE239" t="n">
        <x:v>0.0469</x:v>
      </x:c>
      <x:c r="AF239" s="18" t="n">
        <x:v>0.04424778761061947</x:v>
      </x:c>
      <x:c r="AG239" s="32" t="n">
        <x:v>0.0945945945945946</x:v>
      </x:c>
    </x:row>
    <x:row r="240">
      <x:c r="A240" t="n"/>
      <x:c r="B240" t="str">
        <x:f>"942234323736"</x:f>
        <x:v>942234323736</x:v>
      </x:c>
      <x:c r="C240" t="inlineStr">
        <x:is>
          <x:t xml:space="preserve">点击转化率</x:t>
        </x:is>
      </x:c>
      <x:c r="D240" t="n"/>
      <x:c r="E240" t="n"/>
      <x:c r="F240" t="n"/>
      <x:c r="G240" t="n"/>
      <x:c r="H240" t="n"/>
      <x:c r="I240" t="n"/>
      <x:c r="J240" t="n"/>
      <x:c r="K240" t="n"/>
      <x:c r="L240" t="n"/>
      <x:c r="M240" t="n"/>
      <x:c r="N240" t="n"/>
      <x:c r="O240" t="n"/>
      <x:c r="P240" t="n"/>
      <x:c r="Q240" t="n"/>
      <x:c r="R240" t="n"/>
      <x:c r="S240" t="n"/>
      <x:c r="T240" t="n"/>
      <x:c r="U240" t="n">
        <x:v>0.0968</x:v>
      </x:c>
      <x:c r="V240" t="n">
        <x:v>0.0667</x:v>
      </x:c>
      <x:c r="W240" t="n">
        <x:v>0.09379999999999999</x:v>
      </x:c>
      <x:c r="X240" t="n">
        <x:v>0.1429</x:v>
      </x:c>
      <x:c r="Y240" t="n">
        <x:v>0</x:v>
      </x:c>
      <x:c r="Z240" t="n">
        <x:v>0.2</x:v>
      </x:c>
      <x:c r="AA240" t="n">
        <x:v>0</x:v>
      </x:c>
      <x:c r="AB240" t="n">
        <x:v>0</x:v>
      </x:c>
      <x:c r="AC240" t="n">
        <x:v>0.1667</x:v>
      </x:c>
      <x:c r="AD240" t="n">
        <x:v>0</x:v>
      </x:c>
      <x:c r="AE240" t="n">
        <x:v>0.1667</x:v>
      </x:c>
      <x:c r="AF240" s="18" t="n">
        <x:v>0</x:v>
      </x:c>
      <x:c r="AG240" s="32" t="n">
        <x:v>0</x:v>
      </x:c>
    </x:row>
    <x:row r="241">
      <x:c r="A241" t="n"/>
      <x:c r="B241" t="str">
        <x:f>"942234323736"</x:f>
        <x:v>942234323736</x:v>
      </x:c>
      <x:c r="C241" t="inlineStr">
        <x:is>
          <x:t xml:space="preserve">成交笔数</x:t>
        </x:is>
      </x:c>
      <x:c r="D241" t="n"/>
      <x:c r="E241" t="n"/>
      <x:c r="F241" t="n"/>
      <x:c r="G241" t="n"/>
      <x:c r="H241" t="n"/>
      <x:c r="I241" t="n"/>
      <x:c r="J241" t="n"/>
      <x:c r="K241" t="n"/>
      <x:c r="L241" t="n"/>
      <x:c r="M241" t="n"/>
      <x:c r="N241" t="n"/>
      <x:c r="O241" t="n"/>
      <x:c r="P241" t="n"/>
      <x:c r="Q241" t="n"/>
      <x:c r="R241" t="n"/>
      <x:c r="S241" t="n"/>
      <x:c r="T241" t="n"/>
      <x:c r="U241" t="n">
        <x:v>3</x:v>
      </x:c>
      <x:c r="V241" t="n">
        <x:v>2</x:v>
      </x:c>
      <x:c r="W241" t="n">
        <x:v>3</x:v>
      </x:c>
      <x:c r="X241" t="n">
        <x:v>3</x:v>
      </x:c>
      <x:c r="Y241" t="n">
        <x:v>0</x:v>
      </x:c>
      <x:c r="Z241" t="n">
        <x:v>2</x:v>
      </x:c>
      <x:c r="AA241" t="n">
        <x:v>0</x:v>
      </x:c>
      <x:c r="AB241" t="n">
        <x:v>0</x:v>
      </x:c>
      <x:c r="AC241" t="n">
        <x:v>1</x:v>
      </x:c>
      <x:c r="AD241" t="n">
        <x:v>0</x:v>
      </x:c>
      <x:c r="AE241" t="n">
        <x:v>1</x:v>
      </x:c>
      <x:c r="AF241" s="17" t="n">
        <x:v>0</x:v>
      </x:c>
      <x:c r="AG241" s="31" t="n">
        <x:v>0</x:v>
      </x:c>
    </x:row>
    <x:row r="242">
      <x:c r="A242" t="n"/>
      <x:c r="B242" t="str">
        <x:f>"942234323736"</x:f>
        <x:v>942234323736</x:v>
      </x:c>
      <x:c r="C242" t="inlineStr">
        <x:is>
          <x:t xml:space="preserve">成交金额</x:t>
        </x:is>
      </x:c>
      <x:c r="D242" t="n"/>
      <x:c r="E242" t="n"/>
      <x:c r="F242" t="n"/>
      <x:c r="G242" t="n"/>
      <x:c r="H242" t="n"/>
      <x:c r="I242" t="n"/>
      <x:c r="J242" t="n"/>
      <x:c r="K242" t="n"/>
      <x:c r="L242" t="n"/>
      <x:c r="M242" t="n"/>
      <x:c r="N242" t="n"/>
      <x:c r="O242" t="n"/>
      <x:c r="P242" t="n"/>
      <x:c r="Q242" t="n"/>
      <x:c r="R242" t="n"/>
      <x:c r="S242" t="n"/>
      <x:c r="T242" t="n"/>
      <x:c r="U242" t="n">
        <x:v>40.98</x:v>
      </x:c>
      <x:c r="V242" t="n">
        <x:v>27.32</x:v>
      </x:c>
      <x:c r="W242" t="n">
        <x:v>40.98</x:v>
      </x:c>
      <x:c r="X242" t="n">
        <x:v>40.98</x:v>
      </x:c>
      <x:c r="Y242" t="n">
        <x:v>0</x:v>
      </x:c>
      <x:c r="Z242" t="n">
        <x:v>29.46</x:v>
      </x:c>
      <x:c r="AA242" t="n">
        <x:v>0</x:v>
      </x:c>
      <x:c r="AB242" t="n">
        <x:v>0</x:v>
      </x:c>
      <x:c r="AC242" t="n">
        <x:v>13.66</x:v>
      </x:c>
      <x:c r="AD242" t="n">
        <x:v>0</x:v>
      </x:c>
      <x:c r="AE242" t="n">
        <x:v>13.66</x:v>
      </x:c>
      <x:c r="AF242" s="17" t="n">
        <x:v>0</x:v>
      </x:c>
      <x:c r="AG242" s="31" t="n">
        <x:v>0</x:v>
      </x:c>
    </x:row>
    <x:row r="243">
      <x:c r="A243" t="n"/>
      <x:c r="B243" t="str">
        <x:f>"942234323736"</x:f>
        <x:v>942234323736</x:v>
      </x:c>
      <x:c r="C243" t="inlineStr">
        <x:is>
          <x:t xml:space="preserve">投产比</x:t>
        </x:is>
      </x:c>
      <x:c r="D243" t="n"/>
      <x:c r="E243" t="n"/>
      <x:c r="F243" t="n"/>
      <x:c r="G243" t="n"/>
      <x:c r="H243" t="n"/>
      <x:c r="I243" t="n"/>
      <x:c r="J243" t="n"/>
      <x:c r="K243" t="n"/>
      <x:c r="L243" t="n"/>
      <x:c r="M243" t="n"/>
      <x:c r="N243" t="n"/>
      <x:c r="O243" t="n"/>
      <x:c r="P243" t="n"/>
      <x:c r="Q243" t="n"/>
      <x:c r="R243" t="n"/>
      <x:c r="S243" t="n"/>
      <x:c r="T243" t="n"/>
      <x:c r="U243" t="n">
        <x:v>4.63</x:v>
      </x:c>
      <x:c r="V243" t="n">
        <x:v>4.61</x:v>
      </x:c>
      <x:c r="W243" t="n">
        <x:v>4.62</x:v>
      </x:c>
      <x:c r="X243" t="n">
        <x:v>4.72</x:v>
      </x:c>
      <x:c r="Y243" t="n">
        <x:v>0</x:v>
      </x:c>
      <x:c r="Z243" t="n">
        <x:v>4.73</x:v>
      </x:c>
      <x:c r="AA243" t="n">
        <x:v>0</x:v>
      </x:c>
      <x:c r="AB243" t="n">
        <x:v>0</x:v>
      </x:c>
      <x:c r="AC243" t="n">
        <x:v>4.73</x:v>
      </x:c>
      <x:c r="AD243" t="n">
        <x:v>0</x:v>
      </x:c>
      <x:c r="AE243" t="n">
        <x:v>4.73</x:v>
      </x:c>
      <x:c r="AF243" s="17" t="n">
        <x:v>0</x:v>
      </x:c>
      <x:c r="AG243" s="31" t="n">
        <x:v>0</x:v>
      </x:c>
    </x:row>
    <x:row r="244">
      <x:c r="A244" t="n"/>
      <x:c r="B244" t="n"/>
      <x:c r="C244" t="n"/>
      <x:c r="D244" t="n"/>
      <x:c r="E244" t="n"/>
      <x:c r="F244" t="n"/>
      <x:c r="G244" t="n"/>
      <x:c r="H244" t="n"/>
      <x:c r="I244" t="n"/>
      <x:c r="J244" t="n"/>
      <x:c r="K244" t="n"/>
      <x:c r="L244" t="n"/>
      <x:c r="M244" t="n"/>
      <x:c r="N244" t="n"/>
      <x:c r="O244" t="n"/>
      <x:c r="P244" t="n"/>
      <x:c r="Q244" t="n"/>
      <x:c r="R244" t="n"/>
      <x:c r="S244" t="n"/>
      <x:c r="T244" t="n"/>
      <x:c r="U244" t="n"/>
      <x:c r="V244" t="n"/>
      <x:c r="W244" t="n"/>
      <x:c r="X244" t="n"/>
      <x:c r="Y244" t="n"/>
      <x:c r="Z244" t="n"/>
      <x:c r="AA244" t="n"/>
      <x:c r="AB244" t="n"/>
      <x:c r="AC244" t="n"/>
      <x:c r="AD244" t="n"/>
      <x:c r="AE244" t="n"/>
      <x:c r="AF244" t="n"/>
      <x:c r="AG244" s="30" t="n"/>
    </x:row>
    <x:row r="245" s="15" customFormat="1" ht="17" customHeight="1">
      <x:c r="A245" t="inlineStr">
        <x:is>
          <x:t xml:space="preserve">图25</x:t>
        </x:is>
      </x:c>
      <x:c r="B245" t="inlineStr">
        <x:is>
          <x:t xml:space="preserve">大花苞家用观赏</x:t>
        </x:is>
      </x:c>
      <x:c r="C245" t="inlineStr">
        <x:is>
          <x:t xml:space="preserve">推广状态</x:t>
        </x:is>
      </x:c>
      <x:c r="D245" t="n"/>
      <x:c r="E245" t="n"/>
      <x:c r="F245" t="n"/>
      <x:c r="G245" t="n"/>
      <x:c r="H245" t="n"/>
      <x:c r="I245" t="n"/>
      <x:c r="J245" t="n"/>
      <x:c r="K245" t="n"/>
      <x:c r="L245" t="n"/>
      <x:c r="M245" t="n"/>
      <x:c r="N245" t="n"/>
      <x:c r="O245" t="n"/>
      <x:c r="P245" t="n"/>
      <x:c r="Q245" t="n"/>
      <x:c r="R245" t="n"/>
      <x:c r="S245" t="n"/>
      <x:c r="T245" t="n"/>
      <x:c r="U245" t="inlineStr">
        <x:is>
          <x:t xml:space="preserve">推广中</x:t>
        </x:is>
      </x:c>
      <x:c r="V245" t="inlineStr">
        <x:is>
          <x:t xml:space="preserve">推广中</x:t>
        </x:is>
      </x:c>
      <x:c r="W245" t="inlineStr">
        <x:is>
          <x:t xml:space="preserve">推广中</x:t>
        </x:is>
      </x:c>
      <x:c r="X245" t="inlineStr">
        <x:is>
          <x:t xml:space="preserve">推广中</x:t>
        </x:is>
      </x:c>
      <x:c r="Y245" t="inlineStr">
        <x:is>
          <x:t xml:space="preserve">推广中</x:t>
        </x:is>
      </x:c>
      <x:c r="Z245" t="inlineStr">
        <x:is>
          <x:t xml:space="preserve">推广中</x:t>
        </x:is>
      </x:c>
      <x:c r="AA245" t="inlineStr">
        <x:is>
          <x:t xml:space="preserve">推广中</x:t>
        </x:is>
      </x:c>
      <x:c r="AB245" s="12" t="inlineStr">
        <x:is>
          <x:t xml:space="preserve">推广中</x:t>
        </x:is>
      </x:c>
      <x:c r="AC245" t="inlineStr">
        <x:is>
          <x:t xml:space="preserve">推广中</x:t>
        </x:is>
      </x:c>
      <x:c r="AD245" t="inlineStr">
        <x:is>
          <x:t xml:space="preserve">推广中</x:t>
        </x:is>
      </x:c>
      <x:c r="AE245" t="inlineStr">
        <x:is>
          <x:t xml:space="preserve">推广中</x:t>
        </x:is>
      </x:c>
      <x:c r="AF245" s="19" t="inlineStr">
        <x:is>
          <x:t xml:space="preserve">推广中</x:t>
        </x:is>
      </x:c>
      <x:c r="AG245" s="33" t="n"/>
    </x:row>
    <x:row r="246" s="15" customFormat="1" ht="46" customHeight="1">
      <x:c r="A246" t="n"/>
      <x:c r="B246" t="str">
        <x:f>"942237353919"</x:f>
        <x:v>942237353919</x:v>
      </x:c>
      <x:c r="C246" t="inlineStr">
        <x:is>
          <x:t xml:space="preserve">当日动作</x:t>
        </x:is>
      </x:c>
      <x:c r="D246" t="n"/>
      <x:c r="E246" t="n"/>
      <x:c r="F246" t="n"/>
      <x:c r="G246" t="n"/>
      <x:c r="H246" t="n"/>
      <x:c r="I246" t="n"/>
      <x:c r="J246" t="n"/>
      <x:c r="K246" t="n"/>
      <x:c r="L246" t="n"/>
      <x:c r="M246" t="n"/>
      <x:c r="N246" t="n"/>
      <x:c r="O246" t="n"/>
      <x:c r="P246" t="n"/>
      <x:c r="Q246" t="n"/>
      <x:c r="R246" t="n"/>
      <x:c r="S246" t="n"/>
      <x:c r="T246" t="n"/>
      <x:c r="U246" t="n"/>
      <x:c r="V246" t="n"/>
      <x:c r="W246" t="n"/>
      <x:c r="X246" t="n"/>
      <x:c r="Y246" t="n"/>
      <x:c r="Z246" t="n"/>
      <x:c r="AA246" t="n"/>
      <x:c r="AB246" s="14" t="inlineStr">
        <x:is>
          <x:t xml:space="preserve">6月25日19:00已改标题，先看第一轮反馈</x:t>
        </x:is>
      </x:c>
      <x:c r="AC246" t="inlineStr">
        <x:is>
          <x:t xml:space="preserve">6月25日19:00已改标题；6.26完整表：已有19单，投产4.19低于6，先看承接</x:t>
        </x:is>
      </x:c>
      <x:c r="AD246" t="inlineStr">
        <x:is>
          <x:t xml:space="preserve">6月25日19:00已改标题；6.27完整表：已有6单，投产3.98低于6，先看承接</x:t>
        </x:is>
      </x:c>
      <x:c r="AE246" t="inlineStr">
        <x:is>
          <x:t xml:space="preserve">6月25日19:00已改标题；6.28完整表：已有11单，投产4.95低于6，先看承接</x:t>
        </x:is>
      </x:c>
      <x:c r="AF246" s="20" t="inlineStr">
        <x:is>
          <x:t xml:space="preserve">6.30上午已调整：目标投产由 5.04 改到 5.25；主链花费最高，先按3%-5%上浮控花费；先观察，不连续乱调</x:t>
        </x:is>
      </x:c>
      <x:c r="AG246" s="43" t="inlineStr">
        <x:is>
          <x:t xml:space="preserve">6.30上午已执行：目标投产 5.04 -&gt; 5.25；16:34仍为花费最高且净ROI 4.02，今天不二次调整，晚上继续观察</x:t>
        </x:is>
      </x:c>
    </x:row>
    <x:row r="247">
      <x:c r="A247" t="n"/>
      <x:c r="B247" t="str">
        <x:f>"942237353919"</x:f>
        <x:v>942237353919</x:v>
      </x:c>
      <x:c r="C247" t="inlineStr">
        <x:is>
          <x:t xml:space="preserve">曝光量</x:t>
        </x:is>
      </x:c>
      <x:c r="D247" t="n"/>
      <x:c r="E247" t="n"/>
      <x:c r="F247" t="n"/>
      <x:c r="G247" t="n"/>
      <x:c r="H247" t="n"/>
      <x:c r="I247" t="n"/>
      <x:c r="J247" t="n"/>
      <x:c r="K247" t="n"/>
      <x:c r="L247" t="n"/>
      <x:c r="M247" t="n"/>
      <x:c r="N247" t="n"/>
      <x:c r="O247" t="n"/>
      <x:c r="P247" t="n"/>
      <x:c r="Q247" t="n"/>
      <x:c r="R247" t="n"/>
      <x:c r="S247" t="n"/>
      <x:c r="T247" t="n"/>
      <x:c r="U247" t="n">
        <x:v>1303</x:v>
      </x:c>
      <x:c r="V247" t="n">
        <x:v>1226</x:v>
      </x:c>
      <x:c r="W247" t="n">
        <x:v>1438</x:v>
      </x:c>
      <x:c r="X247" t="n">
        <x:v>1557</x:v>
      </x:c>
      <x:c r="Y247" t="n">
        <x:v>1570</x:v>
      </x:c>
      <x:c r="Z247" t="n">
        <x:v>2161</x:v>
      </x:c>
      <x:c r="AA247" t="n">
        <x:v>2394</x:v>
      </x:c>
      <x:c r="AB247" t="n">
        <x:v>2273</x:v>
      </x:c>
      <x:c r="AC247" t="n">
        <x:v>1941</x:v>
      </x:c>
      <x:c r="AD247" t="n">
        <x:v>1570</x:v>
      </x:c>
      <x:c r="AE247" t="n">
        <x:v>1678</x:v>
      </x:c>
      <x:c r="AF247" s="21" t="n">
        <x:v>1965</x:v>
      </x:c>
      <x:c r="AG247" s="44" t="n">
        <x:v>1024</x:v>
      </x:c>
    </x:row>
    <x:row r="248">
      <x:c r="A248" t="n"/>
      <x:c r="B248" t="str">
        <x:f>"942237353919"</x:f>
        <x:v>942237353919</x:v>
      </x:c>
      <x:c r="C248" t="inlineStr">
        <x:is>
          <x:t xml:space="preserve">点击量</x:t>
        </x:is>
      </x:c>
      <x:c r="D248" t="n"/>
      <x:c r="E248" t="n"/>
      <x:c r="F248" t="n"/>
      <x:c r="G248" t="n"/>
      <x:c r="H248" t="n"/>
      <x:c r="I248" t="n"/>
      <x:c r="J248" t="n"/>
      <x:c r="K248" t="n"/>
      <x:c r="L248" t="n"/>
      <x:c r="M248" t="n"/>
      <x:c r="N248" t="n"/>
      <x:c r="O248" t="n"/>
      <x:c r="P248" t="n"/>
      <x:c r="Q248" t="n"/>
      <x:c r="R248" t="n"/>
      <x:c r="S248" t="n"/>
      <x:c r="T248" t="n"/>
      <x:c r="U248" t="n">
        <x:v>103</x:v>
      </x:c>
      <x:c r="V248" t="n">
        <x:v>94</x:v>
      </x:c>
      <x:c r="W248" t="n">
        <x:v>123</x:v>
      </x:c>
      <x:c r="X248" t="n">
        <x:v>158</x:v>
      </x:c>
      <x:c r="Y248" t="n">
        <x:v>153</x:v>
      </x:c>
      <x:c r="Z248" t="n">
        <x:v>208</x:v>
      </x:c>
      <x:c r="AA248" t="n">
        <x:v>226</x:v>
      </x:c>
      <x:c r="AB248" t="n">
        <x:v>208</x:v>
      </x:c>
      <x:c r="AC248" t="n">
        <x:v>157</x:v>
      </x:c>
      <x:c r="AD248" t="n">
        <x:v>125</x:v>
      </x:c>
      <x:c r="AE248" t="n">
        <x:v>148</x:v>
      </x:c>
      <x:c r="AF248" s="21" t="n">
        <x:v>200</x:v>
      </x:c>
      <x:c r="AG248" s="44" t="n">
        <x:v>105</x:v>
      </x:c>
    </x:row>
    <x:row r="249">
      <x:c r="A249" t="n"/>
      <x:c r="B249" t="str">
        <x:f>"942237353919"</x:f>
        <x:v>942237353919</x:v>
      </x:c>
      <x:c r="C249" t="inlineStr">
        <x:is>
          <x:t xml:space="preserve">点击率</x:t>
        </x:is>
      </x:c>
      <x:c r="D249" t="n"/>
      <x:c r="E249" t="n"/>
      <x:c r="F249" t="n"/>
      <x:c r="G249" t="n"/>
      <x:c r="H249" t="n"/>
      <x:c r="I249" t="n"/>
      <x:c r="J249" t="n"/>
      <x:c r="K249" t="n"/>
      <x:c r="L249" t="n"/>
      <x:c r="M249" t="n"/>
      <x:c r="N249" t="n"/>
      <x:c r="O249" t="n"/>
      <x:c r="P249" t="n"/>
      <x:c r="Q249" t="n"/>
      <x:c r="R249" t="n"/>
      <x:c r="S249" t="n"/>
      <x:c r="T249" t="n"/>
      <x:c r="U249" t="n">
        <x:v>0.079</x:v>
      </x:c>
      <x:c r="V249" t="n">
        <x:v>0.0767</x:v>
      </x:c>
      <x:c r="W249" t="n">
        <x:v>0.08550000000000001</x:v>
      </x:c>
      <x:c r="X249" t="n">
        <x:v>0.1015</x:v>
      </x:c>
      <x:c r="Y249" t="n">
        <x:v>0.0975</x:v>
      </x:c>
      <x:c r="Z249" t="n">
        <x:v>0.0963</x:v>
      </x:c>
      <x:c r="AA249" t="n">
        <x:v>0.0944</x:v>
      </x:c>
      <x:c r="AB249" t="n">
        <x:v>0.0915</x:v>
      </x:c>
      <x:c r="AC249" t="n">
        <x:v>0.0809</x:v>
      </x:c>
      <x:c r="AD249" t="n">
        <x:v>0.0796</x:v>
      </x:c>
      <x:c r="AE249" t="n">
        <x:v>0.0882</x:v>
      </x:c>
      <x:c r="AF249" s="22" t="n">
        <x:v>0.1017811704834606</x:v>
      </x:c>
      <x:c r="AG249" s="45" t="n">
        <x:v>0.1025390625</x:v>
      </x:c>
    </x:row>
    <x:row r="250">
      <x:c r="A250" t="n"/>
      <x:c r="B250" t="str">
        <x:f>"942237353919"</x:f>
        <x:v>942237353919</x:v>
      </x:c>
      <x:c r="C250" t="inlineStr">
        <x:is>
          <x:t xml:space="preserve">点击转化率</x:t>
        </x:is>
      </x:c>
      <x:c r="D250" t="n"/>
      <x:c r="E250" t="n"/>
      <x:c r="F250" t="n"/>
      <x:c r="G250" t="n"/>
      <x:c r="H250" t="n"/>
      <x:c r="I250" t="n"/>
      <x:c r="J250" t="n"/>
      <x:c r="K250" t="n"/>
      <x:c r="L250" t="n"/>
      <x:c r="M250" t="n"/>
      <x:c r="N250" t="n"/>
      <x:c r="O250" t="n"/>
      <x:c r="P250" t="n"/>
      <x:c r="Q250" t="n"/>
      <x:c r="R250" t="n"/>
      <x:c r="S250" t="n"/>
      <x:c r="T250" t="n"/>
      <x:c r="U250" t="n">
        <x:v>0.07770000000000001</x:v>
      </x:c>
      <x:c r="V250" t="n">
        <x:v>0.09569999999999999</x:v>
      </x:c>
      <x:c r="W250" t="n">
        <x:v>0.09760000000000001</x:v>
      </x:c>
      <x:c r="X250" t="n">
        <x:v>0.0886</x:v>
      </x:c>
      <x:c r="Y250" t="n">
        <x:v>0.0654</x:v>
      </x:c>
      <x:c r="Z250" t="n">
        <x:v>0.0625</x:v>
      </x:c>
      <x:c r="AA250" t="n">
        <x:v>0.08409999999999999</x:v>
      </x:c>
      <x:c r="AB250" t="n">
        <x:v>0.0529</x:v>
      </x:c>
      <x:c r="AC250" t="n">
        <x:v>0.121</x:v>
      </x:c>
      <x:c r="AD250" t="n">
        <x:v>0.048</x:v>
      </x:c>
      <x:c r="AE250" t="n">
        <x:v>0.0743</x:v>
      </x:c>
      <x:c r="AF250" s="22" t="n">
        <x:v>0.06</x:v>
      </x:c>
      <x:c r="AG250" s="45" t="n">
        <x:v>0.05714285714285714</x:v>
      </x:c>
    </x:row>
    <x:row r="251">
      <x:c r="A251" t="n"/>
      <x:c r="B251" t="str">
        <x:f>"942237353919"</x:f>
        <x:v>942237353919</x:v>
      </x:c>
      <x:c r="C251" t="inlineStr">
        <x:is>
          <x:t xml:space="preserve">成交笔数</x:t>
        </x:is>
      </x:c>
      <x:c r="D251" t="n"/>
      <x:c r="E251" t="n"/>
      <x:c r="F251" t="n"/>
      <x:c r="G251" t="n"/>
      <x:c r="H251" t="n"/>
      <x:c r="I251" t="n"/>
      <x:c r="J251" t="n"/>
      <x:c r="K251" t="n"/>
      <x:c r="L251" t="n"/>
      <x:c r="M251" t="n"/>
      <x:c r="N251" t="n"/>
      <x:c r="O251" t="n"/>
      <x:c r="P251" t="n"/>
      <x:c r="Q251" t="n"/>
      <x:c r="R251" t="n"/>
      <x:c r="S251" t="n"/>
      <x:c r="T251" t="n"/>
      <x:c r="U251" t="n">
        <x:v>8</x:v>
      </x:c>
      <x:c r="V251" t="n">
        <x:v>9</x:v>
      </x:c>
      <x:c r="W251" t="n">
        <x:v>12</x:v>
      </x:c>
      <x:c r="X251" t="n">
        <x:v>14</x:v>
      </x:c>
      <x:c r="Y251" t="n">
        <x:v>10</x:v>
      </x:c>
      <x:c r="Z251" t="n">
        <x:v>13</x:v>
      </x:c>
      <x:c r="AA251" t="n">
        <x:v>19</x:v>
      </x:c>
      <x:c r="AB251" t="n">
        <x:v>11</x:v>
      </x:c>
      <x:c r="AC251" t="n">
        <x:v>19</x:v>
      </x:c>
      <x:c r="AD251" t="n">
        <x:v>6</x:v>
      </x:c>
      <x:c r="AE251" t="n">
        <x:v>11</x:v>
      </x:c>
      <x:c r="AF251" s="21" t="n">
        <x:v>12</x:v>
      </x:c>
      <x:c r="AG251" s="44" t="n">
        <x:v>6</x:v>
      </x:c>
    </x:row>
    <x:row r="252">
      <x:c r="A252" t="n"/>
      <x:c r="B252" t="str">
        <x:f>"942237353919"</x:f>
        <x:v>942237353919</x:v>
      </x:c>
      <x:c r="C252" t="inlineStr">
        <x:is>
          <x:t xml:space="preserve">成交金额</x:t>
        </x:is>
      </x:c>
      <x:c r="D252" t="n"/>
      <x:c r="E252" t="n"/>
      <x:c r="F252" t="n"/>
      <x:c r="G252" t="n"/>
      <x:c r="H252" t="n"/>
      <x:c r="I252" t="n"/>
      <x:c r="J252" t="n"/>
      <x:c r="K252" t="n"/>
      <x:c r="L252" t="n"/>
      <x:c r="M252" t="n"/>
      <x:c r="N252" t="n"/>
      <x:c r="O252" t="n"/>
      <x:c r="P252" t="n"/>
      <x:c r="Q252" t="n"/>
      <x:c r="R252" t="n"/>
      <x:c r="S252" t="n"/>
      <x:c r="T252" t="n"/>
      <x:c r="U252" t="n">
        <x:v>105.72</x:v>
      </x:c>
      <x:c r="V252" t="n">
        <x:v>121.38</x:v>
      </x:c>
      <x:c r="W252" t="n">
        <x:v>160.58</x:v>
      </x:c>
      <x:c r="X252" t="n">
        <x:v>205.2</x:v>
      </x:c>
      <x:c r="Y252" t="n">
        <x:v>169.5</x:v>
      </x:c>
      <x:c r="Z252" t="n">
        <x:v>174.02</x:v>
      </x:c>
      <x:c r="AA252" t="n">
        <x:v>267.84</x:v>
      </x:c>
      <x:c r="AB252" t="n">
        <x:v>152.76</x:v>
      </x:c>
      <x:c r="AC252" t="n">
        <x:v>254.57</x:v>
      </x:c>
      <x:c r="AD252" t="n">
        <x:v>80.18000000000001</x:v>
      </x:c>
      <x:c r="AE252" t="n">
        <x:v>150.45</x:v>
      </x:c>
      <x:c r="AF252" s="21" t="n">
        <x:v>158.58</x:v>
      </x:c>
      <x:c r="AG252" s="44" t="n">
        <x:v>80.18000000000001</x:v>
      </x:c>
    </x:row>
    <x:row r="253">
      <x:c r="A253" t="n"/>
      <x:c r="B253" t="str">
        <x:f>"942237353919"</x:f>
        <x:v>942237353919</x:v>
      </x:c>
      <x:c r="C253" t="inlineStr">
        <x:is>
          <x:t xml:space="preserve">投产比</x:t>
        </x:is>
      </x:c>
      <x:c r="D253" t="n"/>
      <x:c r="E253" t="n"/>
      <x:c r="F253" t="n"/>
      <x:c r="G253" t="n"/>
      <x:c r="H253" t="n"/>
      <x:c r="I253" t="n"/>
      <x:c r="J253" t="n"/>
      <x:c r="K253" t="n"/>
      <x:c r="L253" t="n"/>
      <x:c r="M253" t="n"/>
      <x:c r="N253" t="n"/>
      <x:c r="O253" t="n"/>
      <x:c r="P253" t="n"/>
      <x:c r="Q253" t="n"/>
      <x:c r="R253" t="n"/>
      <x:c r="S253" t="n"/>
      <x:c r="T253" t="n"/>
      <x:c r="U253" t="n">
        <x:v>3.97</x:v>
      </x:c>
      <x:c r="V253" t="n">
        <x:v>4.54</x:v>
      </x:c>
      <x:c r="W253" t="n">
        <x:v>3.96</x:v>
      </x:c>
      <x:c r="X253" t="n">
        <x:v>5.04</x:v>
      </x:c>
      <x:c r="Y253" t="n">
        <x:v>4.09</x:v>
      </x:c>
      <x:c r="Z253" t="n">
        <x:v>4</x:v>
      </x:c>
      <x:c r="AA253" t="n">
        <x:v>4.1</x:v>
      </x:c>
      <x:c r="AB253" t="n">
        <x:v>3.98</x:v>
      </x:c>
      <x:c r="AC253" t="n">
        <x:v>4.19</x:v>
      </x:c>
      <x:c r="AD253" t="n">
        <x:v>3.98</x:v>
      </x:c>
      <x:c r="AE253" t="n">
        <x:v>4.95</x:v>
      </x:c>
      <x:c r="AF253" s="21" t="n">
        <x:v>4.06</x:v>
      </x:c>
      <x:c r="AG253" s="44" t="n">
        <x:v>4.85</x:v>
      </x:c>
    </x:row>
    <x:row r="254">
      <x:c r="A254" t="n"/>
      <x:c r="B254" t="n"/>
      <x:c r="C254" t="n"/>
      <x:c r="D254" t="n"/>
      <x:c r="E254" t="n"/>
      <x:c r="F254" t="n"/>
      <x:c r="G254" t="n"/>
      <x:c r="H254" t="n"/>
      <x:c r="I254" t="n"/>
      <x:c r="J254" t="n"/>
      <x:c r="K254" t="n"/>
      <x:c r="L254" t="n"/>
      <x:c r="M254" t="n"/>
      <x:c r="N254" t="n"/>
      <x:c r="O254" t="n"/>
      <x:c r="P254" t="n"/>
      <x:c r="Q254" t="n"/>
      <x:c r="R254" t="n"/>
      <x:c r="S254" t="n"/>
      <x:c r="T254" t="n"/>
      <x:c r="U254" t="n"/>
      <x:c r="V254" t="n"/>
      <x:c r="W254" t="n"/>
      <x:c r="X254" t="n"/>
      <x:c r="Y254" t="n"/>
      <x:c r="Z254" t="n"/>
      <x:c r="AA254" t="n"/>
      <x:c r="AB254" t="n"/>
      <x:c r="AC254" t="n"/>
      <x:c r="AD254" t="n"/>
      <x:c r="AE254" t="n"/>
      <x:c r="AF254" s="19" t="n"/>
      <x:c r="AG254" s="33" t="n"/>
    </x:row>
    <x:row r="255">
      <x:c r="A255" t="inlineStr">
        <x:is>
          <x:t xml:space="preserve">图26</x:t>
        </x:is>
      </x:c>
      <x:c r="B255" t="inlineStr">
        <x:is>
          <x:t xml:space="preserve">香气浓郁法国百合</x:t>
        </x:is>
      </x:c>
      <x:c r="C255" t="inlineStr">
        <x:is>
          <x:t xml:space="preserve">推广状态</x:t>
        </x:is>
      </x:c>
      <x:c r="D255" t="n"/>
      <x:c r="E255" t="n"/>
      <x:c r="F255" t="n"/>
      <x:c r="G255" t="n"/>
      <x:c r="H255" t="n"/>
      <x:c r="I255" t="n"/>
      <x:c r="J255" t="n"/>
      <x:c r="K255" t="n"/>
      <x:c r="L255" t="n"/>
      <x:c r="M255" t="n"/>
      <x:c r="N255" t="n"/>
      <x:c r="O255" t="n"/>
      <x:c r="P255" t="n"/>
      <x:c r="Q255" t="n"/>
      <x:c r="R255" t="n"/>
      <x:c r="S255" t="n"/>
      <x:c r="T255" t="n"/>
      <x:c r="U255" t="inlineStr">
        <x:is>
          <x:t xml:space="preserve">推广中</x:t>
        </x:is>
      </x:c>
      <x:c r="V255" t="inlineStr">
        <x:is>
          <x:t xml:space="preserve">推广中</x:t>
        </x:is>
      </x:c>
      <x:c r="W255" t="inlineStr">
        <x:is>
          <x:t xml:space="preserve">推广中</x:t>
        </x:is>
      </x:c>
      <x:c r="X255" t="inlineStr">
        <x:is>
          <x:t xml:space="preserve">推广中</x:t>
        </x:is>
      </x:c>
      <x:c r="Y255" t="inlineStr">
        <x:is>
          <x:t xml:space="preserve">推广中</x:t>
        </x:is>
      </x:c>
      <x:c r="Z255" t="inlineStr">
        <x:is>
          <x:t xml:space="preserve">推广中</x:t>
        </x:is>
      </x:c>
      <x:c r="AA255" t="inlineStr">
        <x:is>
          <x:t xml:space="preserve">推广中</x:t>
        </x:is>
      </x:c>
      <x:c r="AB255" t="inlineStr">
        <x:is>
          <x:t xml:space="preserve">推广中</x:t>
        </x:is>
      </x:c>
      <x:c r="AC255" t="inlineStr">
        <x:is>
          <x:t xml:space="preserve">推广中</x:t>
        </x:is>
      </x:c>
      <x:c r="AD255" t="inlineStr">
        <x:is>
          <x:t xml:space="preserve">推广中</x:t>
        </x:is>
      </x:c>
      <x:c r="AE255" t="inlineStr">
        <x:is>
          <x:t xml:space="preserve">推广中</x:t>
        </x:is>
      </x:c>
      <x:c r="AF255" t="inlineStr">
        <x:is>
          <x:t xml:space="preserve">推广中</x:t>
        </x:is>
      </x:c>
      <x:c r="AG255" s="30" t="n"/>
    </x:row>
    <x:row r="256">
      <x:c r="A256" t="n"/>
      <x:c r="B256" t="str">
        <x:f>"942238619440"</x:f>
        <x:v>942238619440</x:v>
      </x:c>
      <x:c r="C256" t="inlineStr">
        <x:is>
          <x:t xml:space="preserve">当日动作</x:t>
        </x:is>
      </x:c>
      <x:c r="D256" t="n"/>
      <x:c r="E256" t="n"/>
      <x:c r="F256" t="n"/>
      <x:c r="G256" t="n"/>
      <x:c r="H256" t="n"/>
      <x:c r="I256" t="n"/>
      <x:c r="J256" t="n"/>
      <x:c r="K256" t="n"/>
      <x:c r="L256" t="n"/>
      <x:c r="M256" t="n"/>
      <x:c r="N256" t="n"/>
      <x:c r="O256" t="n"/>
      <x:c r="P256" t="n"/>
      <x:c r="Q256" t="n"/>
      <x:c r="R256" t="n"/>
      <x:c r="S256" t="n"/>
      <x:c r="T256" t="n"/>
      <x:c r="U256" t="n"/>
      <x:c r="V256" t="n"/>
      <x:c r="W256" t="n"/>
      <x:c r="X256" t="n"/>
      <x:c r="Y256" t="n"/>
      <x:c r="Z256" t="n"/>
      <x:c r="AA256" t="n"/>
      <x:c r="AB256" t="inlineStr">
        <x:is>
          <x:t xml:space="preserve">6月25日完整表：已有2单，投产6.07，先稳住</x:t>
        </x:is>
      </x:c>
      <x:c r="AC256" t="inlineStr">
        <x:is>
          <x:t xml:space="preserve">6.26完整表：已有1单，投产5.99低于6，先看承接</x:t>
        </x:is>
      </x:c>
      <x:c r="AD256" t="inlineStr">
        <x:is>
          <x:t xml:space="preserve">6.27完整表：有点击未成交，先看承接</x:t>
        </x:is>
      </x:c>
      <x:c r="AE256" t="inlineStr">
        <x:is>
          <x:t xml:space="preserve">6.28完整表：有点击未成交，先看承接</x:t>
        </x:is>
      </x:c>
      <x:c r="AF256" t="inlineStr">
        <x:is>
          <x:t xml:space="preserve">6.29完整表：继续稳住，不乱动</x:t>
        </x:is>
      </x:c>
      <x:c r="AG256" s="30" t="inlineStr">
        <x:is>
          <x:t xml:space="preserve">6.30 16:34实时：花费2.22｜成交13.66｜ROI 6.15，先记录观察</x:t>
        </x:is>
      </x:c>
    </x:row>
    <x:row r="257">
      <x:c r="A257" t="n"/>
      <x:c r="B257" t="str">
        <x:f>"942238619440"</x:f>
        <x:v>942238619440</x:v>
      </x:c>
      <x:c r="C257" t="inlineStr">
        <x:is>
          <x:t xml:space="preserve">曝光量</x:t>
        </x:is>
      </x:c>
      <x:c r="D257" t="n"/>
      <x:c r="E257" t="n"/>
      <x:c r="F257" t="n"/>
      <x:c r="G257" t="n"/>
      <x:c r="H257" t="n"/>
      <x:c r="I257" t="n"/>
      <x:c r="J257" t="n"/>
      <x:c r="K257" t="n"/>
      <x:c r="L257" t="n"/>
      <x:c r="M257" t="n"/>
      <x:c r="N257" t="n"/>
      <x:c r="O257" t="n"/>
      <x:c r="P257" t="n"/>
      <x:c r="Q257" t="n"/>
      <x:c r="R257" t="n"/>
      <x:c r="S257" t="n"/>
      <x:c r="T257" t="n"/>
      <x:c r="U257" t="n">
        <x:v>238</x:v>
      </x:c>
      <x:c r="V257" t="n">
        <x:v>201</x:v>
      </x:c>
      <x:c r="W257" t="n">
        <x:v>221</x:v>
      </x:c>
      <x:c r="X257" t="n">
        <x:v>210</x:v>
      </x:c>
      <x:c r="Y257" t="n">
        <x:v>196</x:v>
      </x:c>
      <x:c r="Z257" t="n">
        <x:v>324</x:v>
      </x:c>
      <x:c r="AA257" t="n">
        <x:v>299</x:v>
      </x:c>
      <x:c r="AB257" t="n">
        <x:v>281</x:v>
      </x:c>
      <x:c r="AC257" t="n">
        <x:v>222</x:v>
      </x:c>
      <x:c r="AD257" t="n">
        <x:v>204</x:v>
      </x:c>
      <x:c r="AE257" t="n">
        <x:v>189</x:v>
      </x:c>
      <x:c r="AF257" s="17" t="n">
        <x:v>181</x:v>
      </x:c>
      <x:c r="AG257" s="31" t="n">
        <x:v>109</x:v>
      </x:c>
    </x:row>
    <x:row r="258">
      <x:c r="A258" t="n"/>
      <x:c r="B258" t="str">
        <x:f>"942238619440"</x:f>
        <x:v>942238619440</x:v>
      </x:c>
      <x:c r="C258" t="inlineStr">
        <x:is>
          <x:t xml:space="preserve">点击量</x:t>
        </x:is>
      </x:c>
      <x:c r="D258" t="n"/>
      <x:c r="E258" t="n"/>
      <x:c r="F258" t="n"/>
      <x:c r="G258" t="n"/>
      <x:c r="H258" t="n"/>
      <x:c r="I258" t="n"/>
      <x:c r="J258" t="n"/>
      <x:c r="K258" t="n"/>
      <x:c r="L258" t="n"/>
      <x:c r="M258" t="n"/>
      <x:c r="N258" t="n"/>
      <x:c r="O258" t="n"/>
      <x:c r="P258" t="n"/>
      <x:c r="Q258" t="n"/>
      <x:c r="R258" t="n"/>
      <x:c r="S258" t="n"/>
      <x:c r="T258" t="n"/>
      <x:c r="U258" t="n">
        <x:v>17</x:v>
      </x:c>
      <x:c r="V258" t="n">
        <x:v>8</x:v>
      </x:c>
      <x:c r="W258" t="n">
        <x:v>17</x:v>
      </x:c>
      <x:c r="X258" t="n">
        <x:v>15</x:v>
      </x:c>
      <x:c r="Y258" t="n">
        <x:v>7</x:v>
      </x:c>
      <x:c r="Z258" t="n">
        <x:v>24</x:v>
      </x:c>
      <x:c r="AA258" t="n">
        <x:v>22</x:v>
      </x:c>
      <x:c r="AB258" t="n">
        <x:v>24</x:v>
      </x:c>
      <x:c r="AC258" t="n">
        <x:v>18</x:v>
      </x:c>
      <x:c r="AD258" t="n">
        <x:v>14</x:v>
      </x:c>
      <x:c r="AE258" t="n">
        <x:v>9</x:v>
      </x:c>
      <x:c r="AF258" s="17" t="n">
        <x:v>15</x:v>
      </x:c>
      <x:c r="AG258" s="31" t="n">
        <x:v>4</x:v>
      </x:c>
    </x:row>
    <x:row r="259">
      <x:c r="A259" t="n"/>
      <x:c r="B259" t="str">
        <x:f>"942238619440"</x:f>
        <x:v>942238619440</x:v>
      </x:c>
      <x:c r="C259" t="inlineStr">
        <x:is>
          <x:t xml:space="preserve">点击率</x:t>
        </x:is>
      </x:c>
      <x:c r="D259" t="n"/>
      <x:c r="E259" t="n"/>
      <x:c r="F259" t="n"/>
      <x:c r="G259" t="n"/>
      <x:c r="H259" t="n"/>
      <x:c r="I259" t="n"/>
      <x:c r="J259" t="n"/>
      <x:c r="K259" t="n"/>
      <x:c r="L259" t="n"/>
      <x:c r="M259" t="n"/>
      <x:c r="N259" t="n"/>
      <x:c r="O259" t="n"/>
      <x:c r="P259" t="n"/>
      <x:c r="Q259" t="n"/>
      <x:c r="R259" t="n"/>
      <x:c r="S259" t="n"/>
      <x:c r="T259" t="n"/>
      <x:c r="U259" t="n">
        <x:v>0.07140000000000001</x:v>
      </x:c>
      <x:c r="V259" t="n">
        <x:v>0.0398</x:v>
      </x:c>
      <x:c r="W259" t="n">
        <x:v>0.0769</x:v>
      </x:c>
      <x:c r="X259" t="n">
        <x:v>0.07140000000000001</x:v>
      </x:c>
      <x:c r="Y259" t="n">
        <x:v>0.0357</x:v>
      </x:c>
      <x:c r="Z259" t="n">
        <x:v>0.0741</x:v>
      </x:c>
      <x:c r="AA259" t="n">
        <x:v>0.0736</x:v>
      </x:c>
      <x:c r="AB259" t="n">
        <x:v>0.0854</x:v>
      </x:c>
      <x:c r="AC259" t="n">
        <x:v>0.08110000000000001</x:v>
      </x:c>
      <x:c r="AD259" t="n">
        <x:v>0.06859999999999999</x:v>
      </x:c>
      <x:c r="AE259" t="n">
        <x:v>0.0476</x:v>
      </x:c>
      <x:c r="AF259" s="18" t="n">
        <x:v>0.08287292817679558</x:v>
      </x:c>
      <x:c r="AG259" s="32" t="n">
        <x:v>0.03669724770642202</x:v>
      </x:c>
    </x:row>
    <x:row r="260">
      <x:c r="A260" t="n"/>
      <x:c r="B260" t="str">
        <x:f>"942238619440"</x:f>
        <x:v>942238619440</x:v>
      </x:c>
      <x:c r="C260" t="inlineStr">
        <x:is>
          <x:t xml:space="preserve">点击转化率</x:t>
        </x:is>
      </x:c>
      <x:c r="D260" t="n"/>
      <x:c r="E260" t="n"/>
      <x:c r="F260" t="n"/>
      <x:c r="G260" t="n"/>
      <x:c r="H260" t="n"/>
      <x:c r="I260" t="n"/>
      <x:c r="J260" t="n"/>
      <x:c r="K260" t="n"/>
      <x:c r="L260" t="n"/>
      <x:c r="M260" t="n"/>
      <x:c r="N260" t="n"/>
      <x:c r="O260" t="n"/>
      <x:c r="P260" t="n"/>
      <x:c r="Q260" t="n"/>
      <x:c r="R260" t="n"/>
      <x:c r="S260" t="n"/>
      <x:c r="T260" t="n"/>
      <x:c r="U260" t="n">
        <x:v>0.1765</x:v>
      </x:c>
      <x:c r="V260" t="n">
        <x:v>0.125</x:v>
      </x:c>
      <x:c r="W260" t="n">
        <x:v>0.1765</x:v>
      </x:c>
      <x:c r="X260" t="n">
        <x:v>0.1333</x:v>
      </x:c>
      <x:c r="Y260" t="n">
        <x:v>0.1429</x:v>
      </x:c>
      <x:c r="Z260" t="n">
        <x:v>0.0417</x:v>
      </x:c>
      <x:c r="AA260" t="n">
        <x:v>0.09089999999999999</x:v>
      </x:c>
      <x:c r="AB260" t="n">
        <x:v>0.0833</x:v>
      </x:c>
      <x:c r="AC260" t="n">
        <x:v>0.0556</x:v>
      </x:c>
      <x:c r="AD260" t="n">
        <x:v>0</x:v>
      </x:c>
      <x:c r="AE260" t="n">
        <x:v>0</x:v>
      </x:c>
      <x:c r="AF260" s="18" t="n">
        <x:v>0.06666666666666667</x:v>
      </x:c>
      <x:c r="AG260" s="32" t="n">
        <x:v>0.25</x:v>
      </x:c>
    </x:row>
    <x:row r="261">
      <x:c r="A261" t="n"/>
      <x:c r="B261" t="str">
        <x:f>"942238619440"</x:f>
        <x:v>942238619440</x:v>
      </x:c>
      <x:c r="C261" t="inlineStr">
        <x:is>
          <x:t xml:space="preserve">成交笔数</x:t>
        </x:is>
      </x:c>
      <x:c r="D261" t="n"/>
      <x:c r="E261" t="n"/>
      <x:c r="F261" t="n"/>
      <x:c r="G261" t="n"/>
      <x:c r="H261" t="n"/>
      <x:c r="I261" t="n"/>
      <x:c r="J261" t="n"/>
      <x:c r="K261" t="n"/>
      <x:c r="L261" t="n"/>
      <x:c r="M261" t="n"/>
      <x:c r="N261" t="n"/>
      <x:c r="O261" t="n"/>
      <x:c r="P261" t="n"/>
      <x:c r="Q261" t="n"/>
      <x:c r="R261" t="n"/>
      <x:c r="S261" t="n"/>
      <x:c r="T261" t="n"/>
      <x:c r="U261" t="n">
        <x:v>3</x:v>
      </x:c>
      <x:c r="V261" t="n">
        <x:v>1</x:v>
      </x:c>
      <x:c r="W261" t="n">
        <x:v>3</x:v>
      </x:c>
      <x:c r="X261" t="n">
        <x:v>2</x:v>
      </x:c>
      <x:c r="Y261" t="n">
        <x:v>1</x:v>
      </x:c>
      <x:c r="Z261" t="n">
        <x:v>1</x:v>
      </x:c>
      <x:c r="AA261" t="n">
        <x:v>2</x:v>
      </x:c>
      <x:c r="AB261" t="n">
        <x:v>2</x:v>
      </x:c>
      <x:c r="AC261" t="n">
        <x:v>1</x:v>
      </x:c>
      <x:c r="AD261" t="n">
        <x:v>0</x:v>
      </x:c>
      <x:c r="AE261" t="n">
        <x:v>0</x:v>
      </x:c>
      <x:c r="AF261" s="17" t="n">
        <x:v>1</x:v>
      </x:c>
      <x:c r="AG261" s="31" t="n">
        <x:v>1</x:v>
      </x:c>
    </x:row>
    <x:row r="262">
      <x:c r="A262" t="n"/>
      <x:c r="B262" t="str">
        <x:f>"942238619440"</x:f>
        <x:v>942238619440</x:v>
      </x:c>
      <x:c r="C262" t="inlineStr">
        <x:is>
          <x:t xml:space="preserve">成交金额</x:t>
        </x:is>
      </x:c>
      <x:c r="D262" t="n"/>
      <x:c r="E262" t="n"/>
      <x:c r="F262" t="n"/>
      <x:c r="G262" t="n"/>
      <x:c r="H262" t="n"/>
      <x:c r="I262" t="n"/>
      <x:c r="J262" t="n"/>
      <x:c r="K262" t="n"/>
      <x:c r="L262" t="n"/>
      <x:c r="M262" t="n"/>
      <x:c r="N262" t="n"/>
      <x:c r="O262" t="n"/>
      <x:c r="P262" t="n"/>
      <x:c r="Q262" t="n"/>
      <x:c r="R262" t="n"/>
      <x:c r="S262" t="n"/>
      <x:c r="T262" t="n"/>
      <x:c r="U262" t="n">
        <x:v>39.2</x:v>
      </x:c>
      <x:c r="V262" t="n">
        <x:v>13.66</x:v>
      </x:c>
      <x:c r="W262" t="n">
        <x:v>73.95999999999999</x:v>
      </x:c>
      <x:c r="X262" t="n">
        <x:v>29.46</x:v>
      </x:c>
      <x:c r="Y262" t="n">
        <x:v>39.56</x:v>
      </x:c>
      <x:c r="Z262" t="n">
        <x:v>13.66</x:v>
      </x:c>
      <x:c r="AA262" t="n">
        <x:v>27.32</x:v>
      </x:c>
      <x:c r="AB262" t="n">
        <x:v>25.54</x:v>
      </x:c>
      <x:c r="AC262" t="n">
        <x:v>25.76</x:v>
      </x:c>
      <x:c r="AD262" t="n">
        <x:v>0</x:v>
      </x:c>
      <x:c r="AE262" t="n">
        <x:v>0</x:v>
      </x:c>
      <x:c r="AF262" s="17" t="n">
        <x:v>13.66</x:v>
      </x:c>
      <x:c r="AG262" s="31" t="n">
        <x:v>13.66</x:v>
      </x:c>
    </x:row>
    <x:row r="263">
      <x:c r="A263" t="n"/>
      <x:c r="B263" t="str">
        <x:f>"942238619440"</x:f>
        <x:v>942238619440</x:v>
      </x:c>
      <x:c r="C263" t="inlineStr">
        <x:is>
          <x:t xml:space="preserve">投产比</x:t>
        </x:is>
      </x:c>
      <x:c r="D263" t="n"/>
      <x:c r="E263" t="n"/>
      <x:c r="F263" t="n"/>
      <x:c r="G263" t="n"/>
      <x:c r="H263" t="n"/>
      <x:c r="I263" t="n"/>
      <x:c r="J263" t="n"/>
      <x:c r="K263" t="n"/>
      <x:c r="L263" t="n"/>
      <x:c r="M263" t="n"/>
      <x:c r="N263" t="n"/>
      <x:c r="O263" t="n"/>
      <x:c r="P263" t="n"/>
      <x:c r="Q263" t="n"/>
      <x:c r="R263" t="n"/>
      <x:c r="S263" t="n"/>
      <x:c r="T263" t="n"/>
      <x:c r="U263" t="n">
        <x:v>8.67</x:v>
      </x:c>
      <x:c r="V263" t="n">
        <x:v>6.02</x:v>
      </x:c>
      <x:c r="W263" t="n">
        <x:v>6.19</x:v>
      </x:c>
      <x:c r="X263" t="n">
        <x:v>6.22</x:v>
      </x:c>
      <x:c r="Y263" t="n">
        <x:v>6.07</x:v>
      </x:c>
      <x:c r="Z263" t="n">
        <x:v>6.02</x:v>
      </x:c>
      <x:c r="AA263" t="n">
        <x:v>6.07</x:v>
      </x:c>
      <x:c r="AB263" t="n">
        <x:v>6.07</x:v>
      </x:c>
      <x:c r="AC263" t="n">
        <x:v>5.99</x:v>
      </x:c>
      <x:c r="AD263" t="n">
        <x:v>0</x:v>
      </x:c>
      <x:c r="AE263" t="n">
        <x:v>0</x:v>
      </x:c>
      <x:c r="AF263" s="17" t="n">
        <x:v>6.02</x:v>
      </x:c>
      <x:c r="AG263" s="31" t="n">
        <x:v>6.15</x:v>
      </x:c>
    </x:row>
    <x:row r="264">
      <x:c r="A264" t="n"/>
      <x:c r="B264" t="n"/>
      <x:c r="C264" t="n"/>
      <x:c r="D264" t="n"/>
      <x:c r="E264" t="n"/>
      <x:c r="F264" t="n"/>
      <x:c r="G264" t="n"/>
      <x:c r="H264" t="n"/>
      <x:c r="I264" t="n"/>
      <x:c r="J264" t="n"/>
      <x:c r="K264" t="n"/>
      <x:c r="L264" t="n"/>
      <x:c r="M264" t="n"/>
      <x:c r="N264" t="n"/>
      <x:c r="O264" t="n"/>
      <x:c r="P264" t="n"/>
      <x:c r="Q264" t="n"/>
      <x:c r="R264" t="n"/>
      <x:c r="S264" t="n"/>
      <x:c r="T264" t="n"/>
      <x:c r="U264" t="n"/>
      <x:c r="V264" t="n"/>
      <x:c r="W264" t="n"/>
      <x:c r="X264" t="n"/>
      <x:c r="Y264" t="n"/>
      <x:c r="Z264" t="n"/>
      <x:c r="AA264" t="n"/>
      <x:c r="AB264" t="n"/>
      <x:c r="AC264" t="n"/>
      <x:c r="AD264" t="n"/>
      <x:c r="AE264" t="n"/>
      <x:c r="AF264" t="n"/>
      <x:c r="AG264" s="30" t="n"/>
    </x:row>
    <x:row r="265" s="15" customFormat="1" ht="17" customHeight="1">
      <x:c r="A265" t="inlineStr">
        <x:is>
          <x:t xml:space="preserve">图27</x:t>
        </x:is>
      </x:c>
      <x:c r="B265" t="inlineStr">
        <x:is>
          <x:t xml:space="preserve">粉色香水百合礼盒</x:t>
        </x:is>
      </x:c>
      <x:c r="C265" t="inlineStr">
        <x:is>
          <x:t xml:space="preserve">推广状态</x:t>
        </x:is>
      </x:c>
      <x:c r="D265" t="n"/>
      <x:c r="E265" t="n"/>
      <x:c r="F265" t="n"/>
      <x:c r="G265" t="n"/>
      <x:c r="H265" t="n"/>
      <x:c r="I265" t="n"/>
      <x:c r="J265" t="n"/>
      <x:c r="K265" t="n"/>
      <x:c r="L265" t="n"/>
      <x:c r="M265" t="n"/>
      <x:c r="N265" t="n"/>
      <x:c r="O265" t="n"/>
      <x:c r="P265" t="n"/>
      <x:c r="Q265" t="n"/>
      <x:c r="R265" t="n"/>
      <x:c r="S265" t="n"/>
      <x:c r="T265" t="n"/>
      <x:c r="U265" t="inlineStr">
        <x:is>
          <x:t xml:space="preserve">推广中</x:t>
        </x:is>
      </x:c>
      <x:c r="V265" t="inlineStr">
        <x:is>
          <x:t xml:space="preserve">推广中</x:t>
        </x:is>
      </x:c>
      <x:c r="W265" t="inlineStr">
        <x:is>
          <x:t xml:space="preserve">推广中</x:t>
        </x:is>
      </x:c>
      <x:c r="X265" t="inlineStr">
        <x:is>
          <x:t xml:space="preserve">推广中</x:t>
        </x:is>
      </x:c>
      <x:c r="Y265" t="inlineStr">
        <x:is>
          <x:t xml:space="preserve">推广中</x:t>
        </x:is>
      </x:c>
      <x:c r="Z265" t="inlineStr">
        <x:is>
          <x:t xml:space="preserve">推广中</x:t>
        </x:is>
      </x:c>
      <x:c r="AA265" t="inlineStr">
        <x:is>
          <x:t xml:space="preserve">推广中</x:t>
        </x:is>
      </x:c>
      <x:c r="AB265" s="12" t="inlineStr">
        <x:is>
          <x:t xml:space="preserve">推广中</x:t>
        </x:is>
      </x:c>
      <x:c r="AC265" t="inlineStr">
        <x:is>
          <x:t xml:space="preserve">推广中</x:t>
        </x:is>
      </x:c>
      <x:c r="AD265" t="inlineStr">
        <x:is>
          <x:t xml:space="preserve">推广中</x:t>
        </x:is>
      </x:c>
      <x:c r="AE265" t="inlineStr">
        <x:is>
          <x:t xml:space="preserve">推广中</x:t>
        </x:is>
      </x:c>
      <x:c r="AF265" t="inlineStr">
        <x:is>
          <x:t xml:space="preserve">推广中</x:t>
        </x:is>
      </x:c>
      <x:c r="AG265" s="30" t="n"/>
    </x:row>
    <x:row r="266" s="15" customFormat="1" ht="36" customHeight="1">
      <x:c r="A266" t="n"/>
      <x:c r="B266" t="str">
        <x:f>"942241514919"</x:f>
        <x:v>942241514919</x:v>
      </x:c>
      <x:c r="C266" t="inlineStr">
        <x:is>
          <x:t xml:space="preserve">当日动作</x:t>
        </x:is>
      </x:c>
      <x:c r="D266" t="n"/>
      <x:c r="E266" t="n"/>
      <x:c r="F266" t="n"/>
      <x:c r="G266" t="n"/>
      <x:c r="H266" t="n"/>
      <x:c r="I266" t="n"/>
      <x:c r="J266" t="n"/>
      <x:c r="K266" t="n"/>
      <x:c r="L266" t="n"/>
      <x:c r="M266" t="n"/>
      <x:c r="N266" t="n"/>
      <x:c r="O266" t="n"/>
      <x:c r="P266" t="n"/>
      <x:c r="Q266" t="n"/>
      <x:c r="R266" t="n"/>
      <x:c r="S266" t="n"/>
      <x:c r="T266" t="n"/>
      <x:c r="U266" t="n"/>
      <x:c r="V266" t="n"/>
      <x:c r="W266" t="n"/>
      <x:c r="X266" t="n"/>
      <x:c r="Y266" t="n"/>
      <x:c r="Z266" t="n"/>
      <x:c r="AA266" t="n"/>
      <x:c r="AB266" s="14" t="inlineStr">
        <x:is>
          <x:t xml:space="preserve">6月25日19:00已改标题，先看点击率和成交承接</x:t>
        </x:is>
      </x:c>
      <x:c r="AC266" t="inlineStr">
        <x:is>
          <x:t xml:space="preserve">6月25日19:00已改标题；6.26完整表：已有11单，投产6.33，先稳住</x:t>
        </x:is>
      </x:c>
      <x:c r="AD266" t="inlineStr">
        <x:is>
          <x:t xml:space="preserve">6月25日19:00已改标题；6.27完整表：已有1单，投产12.00，先稳住</x:t>
        </x:is>
      </x:c>
      <x:c r="AE266" t="inlineStr">
        <x:is>
          <x:t xml:space="preserve">6月25日19:00已改标题；6.28完整表：已有5单，投产5.67低于6，先看承接</x:t>
        </x:is>
      </x:c>
      <x:c r="AF266" t="inlineStr">
        <x:is>
          <x:t xml:space="preserve">6.29完整表：继续稳住，不乱动</x:t>
        </x:is>
      </x:c>
      <x:c r="AG266" s="37" t="inlineStr">
        <x:is>
          <x:t xml:space="preserve">6.30 13:37已执行：目标投产 7.21 -&gt; 7.50；16:34花费未继续扩大，维持观察</x:t>
        </x:is>
      </x:c>
    </x:row>
    <x:row r="267">
      <x:c r="A267" t="n"/>
      <x:c r="B267" t="str">
        <x:f>"942241514919"</x:f>
        <x:v>942241514919</x:v>
      </x:c>
      <x:c r="C267" t="inlineStr">
        <x:is>
          <x:t xml:space="preserve">曝光量</x:t>
        </x:is>
      </x:c>
      <x:c r="D267" t="n"/>
      <x:c r="E267" t="n"/>
      <x:c r="F267" t="n"/>
      <x:c r="G267" t="n"/>
      <x:c r="H267" t="n"/>
      <x:c r="I267" t="n"/>
      <x:c r="J267" t="n"/>
      <x:c r="K267" t="n"/>
      <x:c r="L267" t="n"/>
      <x:c r="M267" t="n"/>
      <x:c r="N267" t="n"/>
      <x:c r="O267" t="n"/>
      <x:c r="P267" t="n"/>
      <x:c r="Q267" t="n"/>
      <x:c r="R267" t="n"/>
      <x:c r="S267" t="n"/>
      <x:c r="T267" t="n"/>
      <x:c r="U267" t="n">
        <x:v>928</x:v>
      </x:c>
      <x:c r="V267" t="n">
        <x:v>547</x:v>
      </x:c>
      <x:c r="W267" t="n">
        <x:v>489</x:v>
      </x:c>
      <x:c r="X267" t="n">
        <x:v>477</x:v>
      </x:c>
      <x:c r="Y267" t="n">
        <x:v>1</x:v>
      </x:c>
      <x:c r="Z267" t="n">
        <x:v>633</x:v>
      </x:c>
      <x:c r="AA267" t="n">
        <x:v>600</x:v>
      </x:c>
      <x:c r="AB267" t="n">
        <x:v>1</x:v>
      </x:c>
      <x:c r="AC267" t="n">
        <x:v>594</x:v>
      </x:c>
      <x:c r="AD267" t="n">
        <x:v>572</x:v>
      </x:c>
      <x:c r="AE267" t="n">
        <x:v>534</x:v>
      </x:c>
      <x:c r="AF267" s="17" t="n">
        <x:v>580</x:v>
      </x:c>
      <x:c r="AG267" s="38" t="n">
        <x:v>448</x:v>
      </x:c>
    </x:row>
    <x:row r="268">
      <x:c r="A268" t="n"/>
      <x:c r="B268" t="str">
        <x:f>"942241514919"</x:f>
        <x:v>942241514919</x:v>
      </x:c>
      <x:c r="C268" t="inlineStr">
        <x:is>
          <x:t xml:space="preserve">点击量</x:t>
        </x:is>
      </x:c>
      <x:c r="D268" t="n"/>
      <x:c r="E268" t="n"/>
      <x:c r="F268" t="n"/>
      <x:c r="G268" t="n"/>
      <x:c r="H268" t="n"/>
      <x:c r="I268" t="n"/>
      <x:c r="J268" t="n"/>
      <x:c r="K268" t="n"/>
      <x:c r="L268" t="n"/>
      <x:c r="M268" t="n"/>
      <x:c r="N268" t="n"/>
      <x:c r="O268" t="n"/>
      <x:c r="P268" t="n"/>
      <x:c r="Q268" t="n"/>
      <x:c r="R268" t="n"/>
      <x:c r="S268" t="n"/>
      <x:c r="T268" t="n"/>
      <x:c r="U268" t="n">
        <x:v>69</x:v>
      </x:c>
      <x:c r="V268" t="n">
        <x:v>43</x:v>
      </x:c>
      <x:c r="W268" t="n">
        <x:v>26</x:v>
      </x:c>
      <x:c r="X268" t="n">
        <x:v>41</x:v>
      </x:c>
      <x:c r="Y268" t="n">
        <x:v>0</x:v>
      </x:c>
      <x:c r="Z268" t="n">
        <x:v>40</x:v>
      </x:c>
      <x:c r="AA268" t="n">
        <x:v>38</x:v>
      </x:c>
      <x:c r="AB268" t="n">
        <x:v>0</x:v>
      </x:c>
      <x:c r="AC268" t="n">
        <x:v>48</x:v>
      </x:c>
      <x:c r="AD268" t="n">
        <x:v>41</x:v>
      </x:c>
      <x:c r="AE268" t="n">
        <x:v>33</x:v>
      </x:c>
      <x:c r="AF268" s="17" t="n">
        <x:v>22</x:v>
      </x:c>
      <x:c r="AG268" s="38" t="n">
        <x:v>25</x:v>
      </x:c>
    </x:row>
    <x:row r="269">
      <x:c r="A269" t="n"/>
      <x:c r="B269" t="str">
        <x:f>"942241514919"</x:f>
        <x:v>942241514919</x:v>
      </x:c>
      <x:c r="C269" t="inlineStr">
        <x:is>
          <x:t xml:space="preserve">点击率</x:t>
        </x:is>
      </x:c>
      <x:c r="D269" t="n"/>
      <x:c r="E269" t="n"/>
      <x:c r="F269" t="n"/>
      <x:c r="G269" t="n"/>
      <x:c r="H269" t="n"/>
      <x:c r="I269" t="n"/>
      <x:c r="J269" t="n"/>
      <x:c r="K269" t="n"/>
      <x:c r="L269" t="n"/>
      <x:c r="M269" t="n"/>
      <x:c r="N269" t="n"/>
      <x:c r="O269" t="n"/>
      <x:c r="P269" t="n"/>
      <x:c r="Q269" t="n"/>
      <x:c r="R269" t="n"/>
      <x:c r="S269" t="n"/>
      <x:c r="T269" t="n"/>
      <x:c r="U269" t="n">
        <x:v>0.07439999999999999</x:v>
      </x:c>
      <x:c r="V269" t="n">
        <x:v>0.0786</x:v>
      </x:c>
      <x:c r="W269" t="n">
        <x:v>0.0532</x:v>
      </x:c>
      <x:c r="X269" t="n">
        <x:v>0.08599999999999999</x:v>
      </x:c>
      <x:c r="Y269" t="n">
        <x:v>0</x:v>
      </x:c>
      <x:c r="Z269" t="n">
        <x:v>0.06320000000000001</x:v>
      </x:c>
      <x:c r="AA269" t="n">
        <x:v>0.0633</x:v>
      </x:c>
      <x:c r="AB269" t="n">
        <x:v>0</x:v>
      </x:c>
      <x:c r="AC269" t="n">
        <x:v>0.0808</x:v>
      </x:c>
      <x:c r="AD269" t="n">
        <x:v>0.0717</x:v>
      </x:c>
      <x:c r="AE269" t="n">
        <x:v>0.0618</x:v>
      </x:c>
      <x:c r="AF269" s="18" t="n">
        <x:v>0.03793103448275862</x:v>
      </x:c>
      <x:c r="AG269" s="39" t="n">
        <x:v>0.05580357142857143</x:v>
      </x:c>
    </x:row>
    <x:row r="270">
      <x:c r="A270" t="n"/>
      <x:c r="B270" t="str">
        <x:f>"942241514919"</x:f>
        <x:v>942241514919</x:v>
      </x:c>
      <x:c r="C270" t="inlineStr">
        <x:is>
          <x:t xml:space="preserve">点击转化率</x:t>
        </x:is>
      </x:c>
      <x:c r="D270" t="n"/>
      <x:c r="E270" t="n"/>
      <x:c r="F270" t="n"/>
      <x:c r="G270" t="n"/>
      <x:c r="H270" t="n"/>
      <x:c r="I270" t="n"/>
      <x:c r="J270" t="n"/>
      <x:c r="K270" t="n"/>
      <x:c r="L270" t="n"/>
      <x:c r="M270" t="n"/>
      <x:c r="N270" t="n"/>
      <x:c r="O270" t="n"/>
      <x:c r="P270" t="n"/>
      <x:c r="Q270" t="n"/>
      <x:c r="R270" t="n"/>
      <x:c r="S270" t="n"/>
      <x:c r="T270" t="n"/>
      <x:c r="U270" t="n">
        <x:v>0.1159</x:v>
      </x:c>
      <x:c r="V270" t="n">
        <x:v>0.093</x:v>
      </x:c>
      <x:c r="W270" t="n">
        <x:v>0.1923</x:v>
      </x:c>
      <x:c r="X270" t="n">
        <x:v>0.0732</x:v>
      </x:c>
      <x:c r="Y270" t="n">
        <x:v>0</x:v>
      </x:c>
      <x:c r="Z270" t="n">
        <x:v>0.05</x:v>
      </x:c>
      <x:c r="AA270" t="n">
        <x:v>0.0263</x:v>
      </x:c>
      <x:c r="AB270" t="n">
        <x:v>0</x:v>
      </x:c>
      <x:c r="AC270" t="n">
        <x:v>0.2292</x:v>
      </x:c>
      <x:c r="AD270" t="n">
        <x:v>0.0244</x:v>
      </x:c>
      <x:c r="AE270" t="n">
        <x:v>0.1515</x:v>
      </x:c>
      <x:c r="AF270" s="18" t="n">
        <x:v>0.09090909090909091</x:v>
      </x:c>
      <x:c r="AG270" s="39" t="n">
        <x:v>0.12</x:v>
      </x:c>
    </x:row>
    <x:row r="271">
      <x:c r="A271" t="n"/>
      <x:c r="B271" t="str">
        <x:f>"942241514919"</x:f>
        <x:v>942241514919</x:v>
      </x:c>
      <x:c r="C271" t="inlineStr">
        <x:is>
          <x:t xml:space="preserve">成交笔数</x:t>
        </x:is>
      </x:c>
      <x:c r="D271" t="n"/>
      <x:c r="E271" t="n"/>
      <x:c r="F271" t="n"/>
      <x:c r="G271" t="n"/>
      <x:c r="H271" t="n"/>
      <x:c r="I271" t="n"/>
      <x:c r="J271" t="n"/>
      <x:c r="K271" t="n"/>
      <x:c r="L271" t="n"/>
      <x:c r="M271" t="n"/>
      <x:c r="N271" t="n"/>
      <x:c r="O271" t="n"/>
      <x:c r="P271" t="n"/>
      <x:c r="Q271" t="n"/>
      <x:c r="R271" t="n"/>
      <x:c r="S271" t="n"/>
      <x:c r="T271" t="n"/>
      <x:c r="U271" t="n">
        <x:v>8</x:v>
      </x:c>
      <x:c r="V271" t="n">
        <x:v>4</x:v>
      </x:c>
      <x:c r="W271" t="n">
        <x:v>5</x:v>
      </x:c>
      <x:c r="X271" t="n">
        <x:v>3</x:v>
      </x:c>
      <x:c r="Y271" t="n">
        <x:v>0</x:v>
      </x:c>
      <x:c r="Z271" t="n">
        <x:v>2</x:v>
      </x:c>
      <x:c r="AA271" t="n">
        <x:v>1</x:v>
      </x:c>
      <x:c r="AB271" t="n">
        <x:v>0</x:v>
      </x:c>
      <x:c r="AC271" t="n">
        <x:v>11</x:v>
      </x:c>
      <x:c r="AD271" t="n">
        <x:v>1</x:v>
      </x:c>
      <x:c r="AE271" t="n">
        <x:v>5</x:v>
      </x:c>
      <x:c r="AF271" s="17" t="n">
        <x:v>2</x:v>
      </x:c>
      <x:c r="AG271" s="38" t="n">
        <x:v>3</x:v>
      </x:c>
    </x:row>
    <x:row r="272">
      <x:c r="A272" t="n"/>
      <x:c r="B272" t="str">
        <x:f>"942241514919"</x:f>
        <x:v>942241514919</x:v>
      </x:c>
      <x:c r="C272" t="inlineStr">
        <x:is>
          <x:t xml:space="preserve">成交金额</x:t>
        </x:is>
      </x:c>
      <x:c r="D272" t="n"/>
      <x:c r="E272" t="n"/>
      <x:c r="F272" t="n"/>
      <x:c r="G272" t="n"/>
      <x:c r="H272" t="n"/>
      <x:c r="I272" t="n"/>
      <x:c r="J272" t="n"/>
      <x:c r="K272" t="n"/>
      <x:c r="L272" t="n"/>
      <x:c r="M272" t="n"/>
      <x:c r="N272" t="n"/>
      <x:c r="O272" t="n"/>
      <x:c r="P272" t="n"/>
      <x:c r="Q272" t="n"/>
      <x:c r="R272" t="n"/>
      <x:c r="S272" t="n"/>
      <x:c r="T272" t="n"/>
      <x:c r="U272" t="n">
        <x:v>110.74</x:v>
      </x:c>
      <x:c r="V272" t="n">
        <x:v>56.86</x:v>
      </x:c>
      <x:c r="W272" t="n">
        <x:v>66.73999999999999</x:v>
      </x:c>
      <x:c r="X272" t="n">
        <x:v>44.34</x:v>
      </x:c>
      <x:c r="Y272" t="n">
        <x:v>0</x:v>
      </x:c>
      <x:c r="Z272" t="n">
        <x:v>25.54</x:v>
      </x:c>
      <x:c r="AA272" t="n">
        <x:v>13.66</x:v>
      </x:c>
      <x:c r="AB272" t="n">
        <x:v>0</x:v>
      </x:c>
      <x:c r="AC272" t="n">
        <x:v>186.36</x:v>
      </x:c>
      <x:c r="AD272" t="n">
        <x:v>11.88</x:v>
      </x:c>
      <x:c r="AE272" t="n">
        <x:v>68.52</x:v>
      </x:c>
      <x:c r="AF272" s="17" t="n">
        <x:v>46.12</x:v>
      </x:c>
      <x:c r="AG272" s="38" t="n">
        <x:v>39.2</x:v>
      </x:c>
    </x:row>
    <x:row r="273">
      <x:c r="A273" t="n"/>
      <x:c r="B273" t="str">
        <x:f>"942241514919"</x:f>
        <x:v>942241514919</x:v>
      </x:c>
      <x:c r="C273" t="inlineStr">
        <x:is>
          <x:t xml:space="preserve">投产比</x:t>
        </x:is>
      </x:c>
      <x:c r="D273" t="n"/>
      <x:c r="E273" t="n"/>
      <x:c r="F273" t="n"/>
      <x:c r="G273" t="n"/>
      <x:c r="H273" t="n"/>
      <x:c r="I273" t="n"/>
      <x:c r="J273" t="n"/>
      <x:c r="K273" t="n"/>
      <x:c r="L273" t="n"/>
      <x:c r="M273" t="n"/>
      <x:c r="N273" t="n"/>
      <x:c r="O273" t="n"/>
      <x:c r="P273" t="n"/>
      <x:c r="Q273" t="n"/>
      <x:c r="R273" t="n"/>
      <x:c r="S273" t="n"/>
      <x:c r="T273" t="n"/>
      <x:c r="U273" t="n">
        <x:v>6.51</x:v>
      </x:c>
      <x:c r="V273" t="n">
        <x:v>4.71</x:v>
      </x:c>
      <x:c r="W273" t="n">
        <x:v>7.08</x:v>
      </x:c>
      <x:c r="X273" t="n">
        <x:v>5.8</x:v>
      </x:c>
      <x:c r="Y273" t="n">
        <x:v>0</x:v>
      </x:c>
      <x:c r="Z273" t="n">
        <x:v>5.68</x:v>
      </x:c>
      <x:c r="AA273" t="n">
        <x:v>5.64</x:v>
      </x:c>
      <x:c r="AB273" t="n">
        <x:v>0</x:v>
      </x:c>
      <x:c r="AC273" t="n">
        <x:v>6.33</x:v>
      </x:c>
      <x:c r="AD273" t="n">
        <x:v>12</x:v>
      </x:c>
      <x:c r="AE273" t="n">
        <x:v>5.67</x:v>
      </x:c>
      <x:c r="AF273" s="17" t="n">
        <x:v>15.58</x:v>
      </x:c>
      <x:c r="AG273" s="38" t="n">
        <x:v>5.67</x:v>
      </x:c>
    </x:row>
    <x:row r="274">
      <x:c r="A274" t="n"/>
      <x:c r="B274" t="n"/>
      <x:c r="C274" t="n"/>
      <x:c r="D274" t="n"/>
      <x:c r="E274" t="n"/>
      <x:c r="F274" t="n"/>
      <x:c r="G274" t="n"/>
      <x:c r="H274" t="n"/>
      <x:c r="I274" t="n"/>
      <x:c r="J274" t="n"/>
      <x:c r="K274" t="n"/>
      <x:c r="L274" t="n"/>
      <x:c r="M274" t="n"/>
      <x:c r="N274" t="n"/>
      <x:c r="O274" t="n"/>
      <x:c r="P274" t="n"/>
      <x:c r="Q274" t="n"/>
      <x:c r="R274" t="n"/>
      <x:c r="S274" t="n"/>
      <x:c r="T274" t="n"/>
      <x:c r="U274" t="n"/>
      <x:c r="V274" t="n"/>
      <x:c r="W274" t="n"/>
      <x:c r="X274" t="n"/>
      <x:c r="Y274" t="n"/>
      <x:c r="Z274" t="n"/>
      <x:c r="AA274" t="n"/>
      <x:c r="AB274" t="n"/>
      <x:c r="AC274" t="n"/>
      <x:c r="AD274" t="n"/>
      <x:c r="AE274" t="n"/>
      <x:c r="AF274" t="n"/>
      <x:c r="AG274" s="30" t="n"/>
    </x:row>
    <x:row r="275">
      <x:c r="A275" t="inlineStr">
        <x:is>
          <x:t xml:space="preserve">图28</x:t>
        </x:is>
      </x:c>
      <x:c r="B275" t="inlineStr">
        <x:is>
          <x:t xml:space="preserve">自然味道视觉盛宴</x:t>
        </x:is>
      </x:c>
      <x:c r="C275" t="inlineStr">
        <x:is>
          <x:t xml:space="preserve">推广状态</x:t>
        </x:is>
      </x:c>
      <x:c r="D275" t="n"/>
      <x:c r="E275" t="n"/>
      <x:c r="F275" t="n"/>
      <x:c r="G275" t="n"/>
      <x:c r="H275" t="n"/>
      <x:c r="I275" t="n"/>
      <x:c r="J275" t="n"/>
      <x:c r="K275" t="n"/>
      <x:c r="L275" t="n"/>
      <x:c r="M275" t="n"/>
      <x:c r="N275" t="n"/>
      <x:c r="O275" t="n"/>
      <x:c r="P275" t="n"/>
      <x:c r="Q275" t="n"/>
      <x:c r="R275" t="n"/>
      <x:c r="S275" t="n"/>
      <x:c r="T275" t="n"/>
      <x:c r="U275" t="inlineStr">
        <x:is>
          <x:t xml:space="preserve">推广中</x:t>
        </x:is>
      </x:c>
      <x:c r="V275" t="inlineStr">
        <x:is>
          <x:t xml:space="preserve">推广中</x:t>
        </x:is>
      </x:c>
      <x:c r="W275" t="inlineStr">
        <x:is>
          <x:t xml:space="preserve">推广中</x:t>
        </x:is>
      </x:c>
      <x:c r="X275" t="inlineStr">
        <x:is>
          <x:t xml:space="preserve">推广中</x:t>
        </x:is>
      </x:c>
      <x:c r="Y275" t="inlineStr">
        <x:is>
          <x:t xml:space="preserve">推广中</x:t>
        </x:is>
      </x:c>
      <x:c r="Z275" t="inlineStr">
        <x:is>
          <x:t xml:space="preserve">推广中</x:t>
        </x:is>
      </x:c>
      <x:c r="AA275" t="inlineStr">
        <x:is>
          <x:t xml:space="preserve">推广中</x:t>
        </x:is>
      </x:c>
      <x:c r="AB275" t="inlineStr">
        <x:is>
          <x:t xml:space="preserve">推广中</x:t>
        </x:is>
      </x:c>
      <x:c r="AC275" t="inlineStr">
        <x:is>
          <x:t xml:space="preserve">推广中</x:t>
        </x:is>
      </x:c>
      <x:c r="AD275" t="inlineStr">
        <x:is>
          <x:t xml:space="preserve">推广中</x:t>
        </x:is>
      </x:c>
      <x:c r="AE275" t="inlineStr">
        <x:is>
          <x:t xml:space="preserve">推广中</x:t>
        </x:is>
      </x:c>
      <x:c r="AF275" t="inlineStr">
        <x:is>
          <x:t xml:space="preserve">推广中</x:t>
        </x:is>
      </x:c>
      <x:c r="AG275" s="30" t="n"/>
    </x:row>
    <x:row r="276">
      <x:c r="A276" t="n"/>
      <x:c r="B276" t="str">
        <x:f>"942242761649"</x:f>
        <x:v>942242761649</x:v>
      </x:c>
      <x:c r="C276" t="inlineStr">
        <x:is>
          <x:t xml:space="preserve">当日动作</x:t>
        </x:is>
      </x:c>
      <x:c r="D276" t="n"/>
      <x:c r="E276" t="n"/>
      <x:c r="F276" t="n"/>
      <x:c r="G276" t="n"/>
      <x:c r="H276" t="n"/>
      <x:c r="I276" t="n"/>
      <x:c r="J276" t="n"/>
      <x:c r="K276" t="n"/>
      <x:c r="L276" t="n"/>
      <x:c r="M276" t="n"/>
      <x:c r="N276" t="n"/>
      <x:c r="O276" t="n"/>
      <x:c r="P276" t="n"/>
      <x:c r="Q276" t="n"/>
      <x:c r="R276" t="n"/>
      <x:c r="S276" t="n"/>
      <x:c r="T276" t="n"/>
      <x:c r="U276" t="n"/>
      <x:c r="V276" t="n"/>
      <x:c r="W276" t="n"/>
      <x:c r="X276" t="n"/>
      <x:c r="Y276" t="n"/>
      <x:c r="Z276" t="n"/>
      <x:c r="AA276" t="n"/>
      <x:c r="AB276" t="inlineStr">
        <x:is>
          <x:t xml:space="preserve">6月25日完整表：已有1单，投产5.19低于6，先看承接</x:t>
        </x:is>
      </x:c>
      <x:c r="AC276" t="inlineStr">
        <x:is>
          <x:t xml:space="preserve">6.26完整表：有点击未成交，先看承接</x:t>
        </x:is>
      </x:c>
      <x:c r="AD276" t="inlineStr">
        <x:is>
          <x:t xml:space="preserve">6.27完整表：有点击未成交，先看承接</x:t>
        </x:is>
      </x:c>
      <x:c r="AE276" t="inlineStr">
        <x:is>
          <x:t xml:space="preserve">6.28完整表：有点击未成交，先看承接</x:t>
        </x:is>
      </x:c>
      <x:c r="AF276" t="inlineStr">
        <x:is>
          <x:t xml:space="preserve">6.29完整表：有花费无成交，先观察素材/承接</x:t>
        </x:is>
      </x:c>
      <x:c r="AG276" s="30" t="inlineStr">
        <x:is>
          <x:t xml:space="preserve">6.30 16:34实时：花费0.38｜成交0.00｜ROI 0.00，先记录观察</x:t>
        </x:is>
      </x:c>
    </x:row>
    <x:row r="277">
      <x:c r="A277" t="n"/>
      <x:c r="B277" t="str">
        <x:f>"942242761649"</x:f>
        <x:v>942242761649</x:v>
      </x:c>
      <x:c r="C277" t="inlineStr">
        <x:is>
          <x:t xml:space="preserve">曝光量</x:t>
        </x:is>
      </x:c>
      <x:c r="D277" t="n"/>
      <x:c r="E277" t="n"/>
      <x:c r="F277" t="n"/>
      <x:c r="G277" t="n"/>
      <x:c r="H277" t="n"/>
      <x:c r="I277" t="n"/>
      <x:c r="J277" t="n"/>
      <x:c r="K277" t="n"/>
      <x:c r="L277" t="n"/>
      <x:c r="M277" t="n"/>
      <x:c r="N277" t="n"/>
      <x:c r="O277" t="n"/>
      <x:c r="P277" t="n"/>
      <x:c r="Q277" t="n"/>
      <x:c r="R277" t="n"/>
      <x:c r="S277" t="n"/>
      <x:c r="T277" t="n"/>
      <x:c r="U277" t="n">
        <x:v>96</x:v>
      </x:c>
      <x:c r="V277" t="n">
        <x:v>72</x:v>
      </x:c>
      <x:c r="W277" t="n">
        <x:v>168</x:v>
      </x:c>
      <x:c r="X277" t="n">
        <x:v>107</x:v>
      </x:c>
      <x:c r="Y277" t="n">
        <x:v>100</x:v>
      </x:c>
      <x:c r="Z277" t="n">
        <x:v>130</x:v>
      </x:c>
      <x:c r="AA277" t="n">
        <x:v>121</x:v>
      </x:c>
      <x:c r="AB277" t="n">
        <x:v>126</x:v>
      </x:c>
      <x:c r="AC277" t="n">
        <x:v>156</x:v>
      </x:c>
      <x:c r="AD277" t="n">
        <x:v>123</x:v>
      </x:c>
      <x:c r="AE277" t="n">
        <x:v>140</x:v>
      </x:c>
      <x:c r="AF277" s="17" t="n">
        <x:v>121</x:v>
      </x:c>
      <x:c r="AG277" s="31" t="n">
        <x:v>44</x:v>
      </x:c>
    </x:row>
    <x:row r="278">
      <x:c r="A278" t="n"/>
      <x:c r="B278" t="str">
        <x:f>"942242761649"</x:f>
        <x:v>942242761649</x:v>
      </x:c>
      <x:c r="C278" t="inlineStr">
        <x:is>
          <x:t xml:space="preserve">点击量</x:t>
        </x:is>
      </x:c>
      <x:c r="D278" t="n"/>
      <x:c r="E278" t="n"/>
      <x:c r="F278" t="n"/>
      <x:c r="G278" t="n"/>
      <x:c r="H278" t="n"/>
      <x:c r="I278" t="n"/>
      <x:c r="J278" t="n"/>
      <x:c r="K278" t="n"/>
      <x:c r="L278" t="n"/>
      <x:c r="M278" t="n"/>
      <x:c r="N278" t="n"/>
      <x:c r="O278" t="n"/>
      <x:c r="P278" t="n"/>
      <x:c r="Q278" t="n"/>
      <x:c r="R278" t="n"/>
      <x:c r="S278" t="n"/>
      <x:c r="T278" t="n"/>
      <x:c r="U278" t="n">
        <x:v>9</x:v>
      </x:c>
      <x:c r="V278" t="n">
        <x:v>5</x:v>
      </x:c>
      <x:c r="W278" t="n">
        <x:v>7</x:v>
      </x:c>
      <x:c r="X278" t="n">
        <x:v>8</x:v>
      </x:c>
      <x:c r="Y278" t="n">
        <x:v>5</x:v>
      </x:c>
      <x:c r="Z278" t="n">
        <x:v>12</x:v>
      </x:c>
      <x:c r="AA278" t="n">
        <x:v>8</x:v>
      </x:c>
      <x:c r="AB278" t="n">
        <x:v>8</x:v>
      </x:c>
      <x:c r="AC278" t="n">
        <x:v>10</x:v>
      </x:c>
      <x:c r="AD278" t="n">
        <x:v>8</x:v>
      </x:c>
      <x:c r="AE278" t="n">
        <x:v>3</x:v>
      </x:c>
      <x:c r="AF278" s="17" t="n">
        <x:v>5</x:v>
      </x:c>
      <x:c r="AG278" s="31" t="n">
        <x:v>1</x:v>
      </x:c>
    </x:row>
    <x:row r="279">
      <x:c r="A279" t="n"/>
      <x:c r="B279" t="str">
        <x:f>"942242761649"</x:f>
        <x:v>942242761649</x:v>
      </x:c>
      <x:c r="C279" t="inlineStr">
        <x:is>
          <x:t xml:space="preserve">点击率</x:t>
        </x:is>
      </x:c>
      <x:c r="D279" t="n"/>
      <x:c r="E279" t="n"/>
      <x:c r="F279" t="n"/>
      <x:c r="G279" t="n"/>
      <x:c r="H279" t="n"/>
      <x:c r="I279" t="n"/>
      <x:c r="J279" t="n"/>
      <x:c r="K279" t="n"/>
      <x:c r="L279" t="n"/>
      <x:c r="M279" t="n"/>
      <x:c r="N279" t="n"/>
      <x:c r="O279" t="n"/>
      <x:c r="P279" t="n"/>
      <x:c r="Q279" t="n"/>
      <x:c r="R279" t="n"/>
      <x:c r="S279" t="n"/>
      <x:c r="T279" t="n"/>
      <x:c r="U279" t="n">
        <x:v>0.09379999999999999</x:v>
      </x:c>
      <x:c r="V279" t="n">
        <x:v>0.0694</x:v>
      </x:c>
      <x:c r="W279" t="n">
        <x:v>0.0417</x:v>
      </x:c>
      <x:c r="X279" t="n">
        <x:v>0.07480000000000001</x:v>
      </x:c>
      <x:c r="Y279" t="n">
        <x:v>0.05</x:v>
      </x:c>
      <x:c r="Z279" t="n">
        <x:v>0.09229999999999999</x:v>
      </x:c>
      <x:c r="AA279" t="n">
        <x:v>0.06610000000000001</x:v>
      </x:c>
      <x:c r="AB279" t="n">
        <x:v>0.0635</x:v>
      </x:c>
      <x:c r="AC279" t="n">
        <x:v>0.0641</x:v>
      </x:c>
      <x:c r="AD279" t="n">
        <x:v>0.065</x:v>
      </x:c>
      <x:c r="AE279" t="n">
        <x:v>0.0214</x:v>
      </x:c>
      <x:c r="AF279" s="18" t="n">
        <x:v>0.04132231404958678</x:v>
      </x:c>
      <x:c r="AG279" s="32" t="n">
        <x:v>0.02272727272727273</x:v>
      </x:c>
    </x:row>
    <x:row r="280">
      <x:c r="A280" t="n"/>
      <x:c r="B280" t="str">
        <x:f>"942242761649"</x:f>
        <x:v>942242761649</x:v>
      </x:c>
      <x:c r="C280" t="inlineStr">
        <x:is>
          <x:t xml:space="preserve">点击转化率</x:t>
        </x:is>
      </x:c>
      <x:c r="D280" t="n"/>
      <x:c r="E280" t="n"/>
      <x:c r="F280" t="n"/>
      <x:c r="G280" t="n"/>
      <x:c r="H280" t="n"/>
      <x:c r="I280" t="n"/>
      <x:c r="J280" t="n"/>
      <x:c r="K280" t="n"/>
      <x:c r="L280" t="n"/>
      <x:c r="M280" t="n"/>
      <x:c r="N280" t="n"/>
      <x:c r="O280" t="n"/>
      <x:c r="P280" t="n"/>
      <x:c r="Q280" t="n"/>
      <x:c r="R280" t="n"/>
      <x:c r="S280" t="n"/>
      <x:c r="T280" t="n"/>
      <x:c r="U280" t="n">
        <x:v>0.1111</x:v>
      </x:c>
      <x:c r="V280" t="n">
        <x:v>0.2</x:v>
      </x:c>
      <x:c r="W280" t="n">
        <x:v>0.1429</x:v>
      </x:c>
      <x:c r="X280" t="n">
        <x:v>0</x:v>
      </x:c>
      <x:c r="Y280" t="n">
        <x:v>0.2</x:v>
      </x:c>
      <x:c r="Z280" t="n">
        <x:v>0.0833</x:v>
      </x:c>
      <x:c r="AA280" t="n">
        <x:v>0</x:v>
      </x:c>
      <x:c r="AB280" t="n">
        <x:v>0.125</x:v>
      </x:c>
      <x:c r="AC280" t="n">
        <x:v>0</x:v>
      </x:c>
      <x:c r="AD280" t="n">
        <x:v>0</x:v>
      </x:c>
      <x:c r="AE280" t="n">
        <x:v>0</x:v>
      </x:c>
      <x:c r="AF280" s="18" t="n">
        <x:v>0</x:v>
      </x:c>
      <x:c r="AG280" s="32" t="n">
        <x:v>0</x:v>
      </x:c>
    </x:row>
    <x:row r="281">
      <x:c r="A281" t="n"/>
      <x:c r="B281" t="str">
        <x:f>"942242761649"</x:f>
        <x:v>942242761649</x:v>
      </x:c>
      <x:c r="C281" t="inlineStr">
        <x:is>
          <x:t xml:space="preserve">成交笔数</x:t>
        </x:is>
      </x:c>
      <x:c r="D281" t="n"/>
      <x:c r="E281" t="n"/>
      <x:c r="F281" t="n"/>
      <x:c r="G281" t="n"/>
      <x:c r="H281" t="n"/>
      <x:c r="I281" t="n"/>
      <x:c r="J281" t="n"/>
      <x:c r="K281" t="n"/>
      <x:c r="L281" t="n"/>
      <x:c r="M281" t="n"/>
      <x:c r="N281" t="n"/>
      <x:c r="O281" t="n"/>
      <x:c r="P281" t="n"/>
      <x:c r="Q281" t="n"/>
      <x:c r="R281" t="n"/>
      <x:c r="S281" t="n"/>
      <x:c r="T281" t="n"/>
      <x:c r="U281" t="n">
        <x:v>1</x:v>
      </x:c>
      <x:c r="V281" t="n">
        <x:v>1</x:v>
      </x:c>
      <x:c r="W281" t="n">
        <x:v>1</x:v>
      </x:c>
      <x:c r="X281" t="n">
        <x:v>0</x:v>
      </x:c>
      <x:c r="Y281" t="n">
        <x:v>1</x:v>
      </x:c>
      <x:c r="Z281" t="n">
        <x:v>1</x:v>
      </x:c>
      <x:c r="AA281" t="n">
        <x:v>0</x:v>
      </x:c>
      <x:c r="AB281" t="n">
        <x:v>1</x:v>
      </x:c>
      <x:c r="AC281" t="n">
        <x:v>0</x:v>
      </x:c>
      <x:c r="AD281" t="n">
        <x:v>0</x:v>
      </x:c>
      <x:c r="AE281" t="n">
        <x:v>0</x:v>
      </x:c>
      <x:c r="AF281" s="17" t="n">
        <x:v>0</x:v>
      </x:c>
      <x:c r="AG281" s="31" t="n">
        <x:v>0</x:v>
      </x:c>
    </x:row>
    <x:row r="282">
      <x:c r="A282" t="n"/>
      <x:c r="B282" t="str">
        <x:f>"942242761649"</x:f>
        <x:v>942242761649</x:v>
      </x:c>
      <x:c r="C282" t="inlineStr">
        <x:is>
          <x:t xml:space="preserve">成交金额</x:t>
        </x:is>
      </x:c>
      <x:c r="D282" t="n"/>
      <x:c r="E282" t="n"/>
      <x:c r="F282" t="n"/>
      <x:c r="G282" t="n"/>
      <x:c r="H282" t="n"/>
      <x:c r="I282" t="n"/>
      <x:c r="J282" t="n"/>
      <x:c r="K282" t="n"/>
      <x:c r="L282" t="n"/>
      <x:c r="M282" t="n"/>
      <x:c r="N282" t="n"/>
      <x:c r="O282" t="n"/>
      <x:c r="P282" t="n"/>
      <x:c r="Q282" t="n"/>
      <x:c r="R282" t="n"/>
      <x:c r="S282" t="n"/>
      <x:c r="T282" t="n"/>
      <x:c r="U282" t="n">
        <x:v>13.66</x:v>
      </x:c>
      <x:c r="V282" t="n">
        <x:v>13.66</x:v>
      </x:c>
      <x:c r="W282" t="n">
        <x:v>13.66</x:v>
      </x:c>
      <x:c r="X282" t="n">
        <x:v>0</x:v>
      </x:c>
      <x:c r="Y282" t="n">
        <x:v>15.66</x:v>
      </x:c>
      <x:c r="Z282" t="n">
        <x:v>13.66</x:v>
      </x:c>
      <x:c r="AA282" t="n">
        <x:v>0</x:v>
      </x:c>
      <x:c r="AB282" t="n">
        <x:v>13.66</x:v>
      </x:c>
      <x:c r="AC282" t="n">
        <x:v>0</x:v>
      </x:c>
      <x:c r="AD282" t="n">
        <x:v>0</x:v>
      </x:c>
      <x:c r="AE282" t="n">
        <x:v>0</x:v>
      </x:c>
      <x:c r="AF282" s="17" t="n">
        <x:v>0</x:v>
      </x:c>
      <x:c r="AG282" s="31" t="n">
        <x:v>0</x:v>
      </x:c>
    </x:row>
    <x:row r="283">
      <x:c r="A283" t="n"/>
      <x:c r="B283" t="str">
        <x:f>"942242761649"</x:f>
        <x:v>942242761649</x:v>
      </x:c>
      <x:c r="C283" t="inlineStr">
        <x:is>
          <x:t xml:space="preserve">投产比</x:t>
        </x:is>
      </x:c>
      <x:c r="D283" t="n"/>
      <x:c r="E283" t="n"/>
      <x:c r="F283" t="n"/>
      <x:c r="G283" t="n"/>
      <x:c r="H283" t="n"/>
      <x:c r="I283" t="n"/>
      <x:c r="J283" t="n"/>
      <x:c r="K283" t="n"/>
      <x:c r="L283" t="n"/>
      <x:c r="M283" t="n"/>
      <x:c r="N283" t="n"/>
      <x:c r="O283" t="n"/>
      <x:c r="P283" t="n"/>
      <x:c r="Q283" t="n"/>
      <x:c r="R283" t="n"/>
      <x:c r="S283" t="n"/>
      <x:c r="T283" t="n"/>
      <x:c r="U283" t="n">
        <x:v>5.36</x:v>
      </x:c>
      <x:c r="V283" t="n">
        <x:v>5.19</x:v>
      </x:c>
      <x:c r="W283" t="n">
        <x:v>5.19</x:v>
      </x:c>
      <x:c r="X283" t="n">
        <x:v>0</x:v>
      </x:c>
      <x:c r="Y283" t="n">
        <x:v>5.2</x:v>
      </x:c>
      <x:c r="Z283" t="n">
        <x:v>5.19</x:v>
      </x:c>
      <x:c r="AA283" t="n">
        <x:v>0</x:v>
      </x:c>
      <x:c r="AB283" t="n">
        <x:v>5.19</x:v>
      </x:c>
      <x:c r="AC283" t="n">
        <x:v>0</x:v>
      </x:c>
      <x:c r="AD283" t="n">
        <x:v>0</x:v>
      </x:c>
      <x:c r="AE283" t="n">
        <x:v>0</x:v>
      </x:c>
      <x:c r="AF283" s="17" t="n">
        <x:v>0</x:v>
      </x:c>
      <x:c r="AG283" s="31" t="n">
        <x:v>0</x:v>
      </x:c>
    </x:row>
    <x:row r="284">
      <x:c r="A284" t="n"/>
      <x:c r="B284" t="n"/>
      <x:c r="C284" t="n"/>
      <x:c r="D284" t="n"/>
      <x:c r="E284" t="n"/>
      <x:c r="F284" t="n"/>
      <x:c r="G284" t="n"/>
      <x:c r="H284" t="n"/>
      <x:c r="I284" t="n"/>
      <x:c r="J284" t="n"/>
      <x:c r="K284" t="n"/>
      <x:c r="L284" t="n"/>
      <x:c r="M284" t="n"/>
      <x:c r="N284" t="n"/>
      <x:c r="O284" t="n"/>
      <x:c r="P284" t="n"/>
      <x:c r="Q284" t="n"/>
      <x:c r="R284" t="n"/>
      <x:c r="S284" t="n"/>
      <x:c r="T284" t="n"/>
      <x:c r="U284" t="n"/>
      <x:c r="V284" t="n"/>
      <x:c r="W284" t="n"/>
      <x:c r="X284" t="n"/>
      <x:c r="Y284" t="n"/>
      <x:c r="Z284" t="n"/>
      <x:c r="AA284" t="n"/>
      <x:c r="AB284" t="n"/>
      <x:c r="AC284" t="n"/>
      <x:c r="AD284" t="n"/>
      <x:c r="AE284" t="n"/>
      <x:c r="AF284" t="n"/>
      <x:c r="AG284" s="30" t="n"/>
    </x:row>
    <x:row r="285">
      <x:c r="A285" t="inlineStr">
        <x:is>
          <x:t xml:space="preserve">图29</x:t>
        </x:is>
      </x:c>
      <x:c r="B285" t="inlineStr">
        <x:is>
          <x:t xml:space="preserve">客厅摆花卧室插瓶</x:t>
        </x:is>
      </x:c>
      <x:c r="C285" t="inlineStr">
        <x:is>
          <x:t xml:space="preserve">推广状态</x:t>
        </x:is>
      </x:c>
      <x:c r="D285" t="n"/>
      <x:c r="E285" t="n"/>
      <x:c r="F285" t="n"/>
      <x:c r="G285" t="n"/>
      <x:c r="H285" t="n"/>
      <x:c r="I285" t="n"/>
      <x:c r="J285" t="n"/>
      <x:c r="K285" t="n"/>
      <x:c r="L285" t="n"/>
      <x:c r="M285" t="n"/>
      <x:c r="N285" t="n"/>
      <x:c r="O285" t="n"/>
      <x:c r="P285" t="n"/>
      <x:c r="Q285" t="n"/>
      <x:c r="R285" t="n"/>
      <x:c r="S285" t="n"/>
      <x:c r="T285" t="n"/>
      <x:c r="U285" t="inlineStr">
        <x:is>
          <x:t xml:space="preserve">推广中</x:t>
        </x:is>
      </x:c>
      <x:c r="V285" t="inlineStr">
        <x:is>
          <x:t xml:space="preserve">推广中</x:t>
        </x:is>
      </x:c>
      <x:c r="W285" t="inlineStr">
        <x:is>
          <x:t xml:space="preserve">推广中</x:t>
        </x:is>
      </x:c>
      <x:c r="X285" t="inlineStr">
        <x:is>
          <x:t xml:space="preserve">推广中</x:t>
        </x:is>
      </x:c>
      <x:c r="Y285" t="inlineStr">
        <x:is>
          <x:t xml:space="preserve">推广中</x:t>
        </x:is>
      </x:c>
      <x:c r="Z285" t="inlineStr">
        <x:is>
          <x:t xml:space="preserve">推广中</x:t>
        </x:is>
      </x:c>
      <x:c r="AA285" t="inlineStr">
        <x:is>
          <x:t xml:space="preserve">推广中</x:t>
        </x:is>
      </x:c>
      <x:c r="AB285" t="inlineStr">
        <x:is>
          <x:t xml:space="preserve">推广中</x:t>
        </x:is>
      </x:c>
      <x:c r="AC285" t="inlineStr">
        <x:is>
          <x:t xml:space="preserve">推广中</x:t>
        </x:is>
      </x:c>
      <x:c r="AD285" t="inlineStr">
        <x:is>
          <x:t xml:space="preserve">推广中</x:t>
        </x:is>
      </x:c>
      <x:c r="AE285" t="inlineStr">
        <x:is>
          <x:t xml:space="preserve">推广中</x:t>
        </x:is>
      </x:c>
      <x:c r="AF285" t="inlineStr">
        <x:is>
          <x:t xml:space="preserve">推广中</x:t>
        </x:is>
      </x:c>
      <x:c r="AG285" s="30" t="n"/>
    </x:row>
    <x:row r="286">
      <x:c r="A286" t="n"/>
      <x:c r="B286" t="str">
        <x:f>"965959023234"</x:f>
        <x:v>965959023234</x:v>
      </x:c>
      <x:c r="C286" t="inlineStr">
        <x:is>
          <x:t xml:space="preserve">当日动作</x:t>
        </x:is>
      </x:c>
      <x:c r="D286" t="n"/>
      <x:c r="E286" t="n"/>
      <x:c r="F286" t="n"/>
      <x:c r="G286" t="n"/>
      <x:c r="H286" t="n"/>
      <x:c r="I286" t="n"/>
      <x:c r="J286" t="n"/>
      <x:c r="K286" t="n"/>
      <x:c r="L286" t="n"/>
      <x:c r="M286" t="n"/>
      <x:c r="N286" t="n"/>
      <x:c r="O286" t="n"/>
      <x:c r="P286" t="n"/>
      <x:c r="Q286" t="n"/>
      <x:c r="R286" t="n"/>
      <x:c r="S286" t="n"/>
      <x:c r="T286" t="n"/>
      <x:c r="U286" t="n"/>
      <x:c r="V286" t="n"/>
      <x:c r="W286" t="n"/>
      <x:c r="X286" t="n"/>
      <x:c r="Y286" t="n"/>
      <x:c r="Z286" t="n"/>
      <x:c r="AA286" t="n"/>
      <x:c r="AB286" t="inlineStr">
        <x:is>
          <x:t xml:space="preserve">6月25日完整表：有点击未成交，先看承接</x:t>
        </x:is>
      </x:c>
      <x:c r="AC286" t="inlineStr">
        <x:is>
          <x:t xml:space="preserve">6.26完整表：有点击未成交，先看承接</x:t>
        </x:is>
      </x:c>
      <x:c r="AD286" t="inlineStr">
        <x:is>
          <x:t xml:space="preserve">6.27完整表：有点击未成交，先看承接</x:t>
        </x:is>
      </x:c>
      <x:c r="AE286" t="inlineStr">
        <x:is>
          <x:t xml:space="preserve">6.28完整表：有点击未成交，先看承接</x:t>
        </x:is>
      </x:c>
      <x:c r="AF286" t="inlineStr">
        <x:is>
          <x:t xml:space="preserve">6.29完整表：有花费无成交，先观察素材/承接</x:t>
        </x:is>
      </x:c>
      <x:c r="AG286" s="30" t="inlineStr">
        <x:is>
          <x:t xml:space="preserve">6.30 16:34实时：花费0.39｜成交0.00｜ROI 0.00，先记录观察</x:t>
        </x:is>
      </x:c>
    </x:row>
    <x:row r="287">
      <x:c r="A287" t="n"/>
      <x:c r="B287" t="str">
        <x:f>"965959023234"</x:f>
        <x:v>965959023234</x:v>
      </x:c>
      <x:c r="C287" t="inlineStr">
        <x:is>
          <x:t xml:space="preserve">曝光量</x:t>
        </x:is>
      </x:c>
      <x:c r="D287" t="n"/>
      <x:c r="E287" t="n"/>
      <x:c r="F287" t="n"/>
      <x:c r="G287" t="n"/>
      <x:c r="H287" t="n"/>
      <x:c r="I287" t="n"/>
      <x:c r="J287" t="n"/>
      <x:c r="K287" t="n"/>
      <x:c r="L287" t="n"/>
      <x:c r="M287" t="n"/>
      <x:c r="N287" t="n"/>
      <x:c r="O287" t="n"/>
      <x:c r="P287" t="n"/>
      <x:c r="Q287" t="n"/>
      <x:c r="R287" t="n"/>
      <x:c r="S287" t="n"/>
      <x:c r="T287" t="n"/>
      <x:c r="U287" t="n">
        <x:v>225</x:v>
      </x:c>
      <x:c r="V287" t="n">
        <x:v>193</x:v>
      </x:c>
      <x:c r="W287" t="n">
        <x:v>213</x:v>
      </x:c>
      <x:c r="X287" t="n">
        <x:v>153</x:v>
      </x:c>
      <x:c r="Y287" t="n">
        <x:v>130</x:v>
      </x:c>
      <x:c r="Z287" t="n">
        <x:v>134</x:v>
      </x:c>
      <x:c r="AA287" t="n">
        <x:v>142</x:v>
      </x:c>
      <x:c r="AB287" t="n">
        <x:v>140</x:v>
      </x:c>
      <x:c r="AC287" t="n">
        <x:v>123</x:v>
      </x:c>
      <x:c r="AD287" t="n">
        <x:v>120</x:v>
      </x:c>
      <x:c r="AE287" t="n">
        <x:v>104</x:v>
      </x:c>
      <x:c r="AF287" s="17" t="n">
        <x:v>95</x:v>
      </x:c>
      <x:c r="AG287" s="31" t="n">
        <x:v>38</x:v>
      </x:c>
    </x:row>
    <x:row r="288">
      <x:c r="A288" t="n"/>
      <x:c r="B288" t="str">
        <x:f>"965959023234"</x:f>
        <x:v>965959023234</x:v>
      </x:c>
      <x:c r="C288" t="inlineStr">
        <x:is>
          <x:t xml:space="preserve">点击量</x:t>
        </x:is>
      </x:c>
      <x:c r="D288" t="n"/>
      <x:c r="E288" t="n"/>
      <x:c r="F288" t="n"/>
      <x:c r="G288" t="n"/>
      <x:c r="H288" t="n"/>
      <x:c r="I288" t="n"/>
      <x:c r="J288" t="n"/>
      <x:c r="K288" t="n"/>
      <x:c r="L288" t="n"/>
      <x:c r="M288" t="n"/>
      <x:c r="N288" t="n"/>
      <x:c r="O288" t="n"/>
      <x:c r="P288" t="n"/>
      <x:c r="Q288" t="n"/>
      <x:c r="R288" t="n"/>
      <x:c r="S288" t="n"/>
      <x:c r="T288" t="n"/>
      <x:c r="U288" t="n">
        <x:v>8</x:v>
      </x:c>
      <x:c r="V288" t="n">
        <x:v>7</x:v>
      </x:c>
      <x:c r="W288" t="n">
        <x:v>10</x:v>
      </x:c>
      <x:c r="X288" t="n">
        <x:v>4</x:v>
      </x:c>
      <x:c r="Y288" t="n">
        <x:v>2</x:v>
      </x:c>
      <x:c r="Z288" t="n">
        <x:v>2</x:v>
      </x:c>
      <x:c r="AA288" t="n">
        <x:v>5</x:v>
      </x:c>
      <x:c r="AB288" t="n">
        <x:v>2</x:v>
      </x:c>
      <x:c r="AC288" t="n">
        <x:v>1</x:v>
      </x:c>
      <x:c r="AD288" t="n">
        <x:v>1</x:v>
      </x:c>
      <x:c r="AE288" t="n">
        <x:v>3</x:v>
      </x:c>
      <x:c r="AF288" s="17" t="n">
        <x:v>2</x:v>
      </x:c>
      <x:c r="AG288" s="31" t="n">
        <x:v>1</x:v>
      </x:c>
    </x:row>
    <x:row r="289">
      <x:c r="A289" t="n"/>
      <x:c r="B289" t="str">
        <x:f>"965959023234"</x:f>
        <x:v>965959023234</x:v>
      </x:c>
      <x:c r="C289" t="inlineStr">
        <x:is>
          <x:t xml:space="preserve">点击率</x:t>
        </x:is>
      </x:c>
      <x:c r="D289" t="n"/>
      <x:c r="E289" t="n"/>
      <x:c r="F289" t="n"/>
      <x:c r="G289" t="n"/>
      <x:c r="H289" t="n"/>
      <x:c r="I289" t="n"/>
      <x:c r="J289" t="n"/>
      <x:c r="K289" t="n"/>
      <x:c r="L289" t="n"/>
      <x:c r="M289" t="n"/>
      <x:c r="N289" t="n"/>
      <x:c r="O289" t="n"/>
      <x:c r="P289" t="n"/>
      <x:c r="Q289" t="n"/>
      <x:c r="R289" t="n"/>
      <x:c r="S289" t="n"/>
      <x:c r="T289" t="n"/>
      <x:c r="U289" t="n">
        <x:v>0.0356</x:v>
      </x:c>
      <x:c r="V289" t="n">
        <x:v>0.0363</x:v>
      </x:c>
      <x:c r="W289" t="n">
        <x:v>0.0469</x:v>
      </x:c>
      <x:c r="X289" t="n">
        <x:v>0.0261</x:v>
      </x:c>
      <x:c r="Y289" t="n">
        <x:v>0.0154</x:v>
      </x:c>
      <x:c r="Z289" t="n">
        <x:v>0.0149</x:v>
      </x:c>
      <x:c r="AA289" t="n">
        <x:v>0.0352</x:v>
      </x:c>
      <x:c r="AB289" t="n">
        <x:v>0.0143</x:v>
      </x:c>
      <x:c r="AC289" t="n">
        <x:v>0.0081</x:v>
      </x:c>
      <x:c r="AD289" t="n">
        <x:v>0.0083</x:v>
      </x:c>
      <x:c r="AE289" t="n">
        <x:v>0.0288</x:v>
      </x:c>
      <x:c r="AF289" s="18" t="n">
        <x:v>0.02105263157894737</x:v>
      </x:c>
      <x:c r="AG289" s="32" t="n">
        <x:v>0.02631578947368421</x:v>
      </x:c>
    </x:row>
    <x:row r="290">
      <x:c r="A290" t="n"/>
      <x:c r="B290" t="str">
        <x:f>"965959023234"</x:f>
        <x:v>965959023234</x:v>
      </x:c>
      <x:c r="C290" t="inlineStr">
        <x:is>
          <x:t xml:space="preserve">点击转化率</x:t>
        </x:is>
      </x:c>
      <x:c r="D290" t="n"/>
      <x:c r="E290" t="n"/>
      <x:c r="F290" t="n"/>
      <x:c r="G290" t="n"/>
      <x:c r="H290" t="n"/>
      <x:c r="I290" t="n"/>
      <x:c r="J290" t="n"/>
      <x:c r="K290" t="n"/>
      <x:c r="L290" t="n"/>
      <x:c r="M290" t="n"/>
      <x:c r="N290" t="n"/>
      <x:c r="O290" t="n"/>
      <x:c r="P290" t="n"/>
      <x:c r="Q290" t="n"/>
      <x:c r="R290" t="n"/>
      <x:c r="S290" t="n"/>
      <x:c r="T290" t="n"/>
      <x:c r="U290" t="n">
        <x:v>0.125</x:v>
      </x:c>
      <x:c r="V290" t="n">
        <x:v>0.2857</x:v>
      </x:c>
      <x:c r="W290" t="n">
        <x:v>0.1</x:v>
      </x:c>
      <x:c r="X290" t="n">
        <x:v>0</x:v>
      </x:c>
      <x:c r="Y290" t="n">
        <x:v>0</x:v>
      </x:c>
      <x:c r="Z290" t="n">
        <x:v>0</x:v>
      </x:c>
      <x:c r="AA290" t="n">
        <x:v>0</x:v>
      </x:c>
      <x:c r="AB290" t="n">
        <x:v>0</x:v>
      </x:c>
      <x:c r="AC290" t="n">
        <x:v>0</x:v>
      </x:c>
      <x:c r="AD290" t="n">
        <x:v>0</x:v>
      </x:c>
      <x:c r="AE290" t="n">
        <x:v>0</x:v>
      </x:c>
      <x:c r="AF290" s="18" t="n">
        <x:v>0</x:v>
      </x:c>
      <x:c r="AG290" s="32" t="n">
        <x:v>0</x:v>
      </x:c>
    </x:row>
    <x:row r="291">
      <x:c r="A291" t="n"/>
      <x:c r="B291" t="str">
        <x:f>"965959023234"</x:f>
        <x:v>965959023234</x:v>
      </x:c>
      <x:c r="C291" t="inlineStr">
        <x:is>
          <x:t xml:space="preserve">成交笔数</x:t>
        </x:is>
      </x:c>
      <x:c r="D291" t="n"/>
      <x:c r="E291" t="n"/>
      <x:c r="F291" t="n"/>
      <x:c r="G291" t="n"/>
      <x:c r="H291" t="n"/>
      <x:c r="I291" t="n"/>
      <x:c r="J291" t="n"/>
      <x:c r="K291" t="n"/>
      <x:c r="L291" t="n"/>
      <x:c r="M291" t="n"/>
      <x:c r="N291" t="n"/>
      <x:c r="O291" t="n"/>
      <x:c r="P291" t="n"/>
      <x:c r="Q291" t="n"/>
      <x:c r="R291" t="n"/>
      <x:c r="S291" t="n"/>
      <x:c r="T291" t="n"/>
      <x:c r="U291" t="n">
        <x:v>1</x:v>
      </x:c>
      <x:c r="V291" t="n">
        <x:v>2</x:v>
      </x:c>
      <x:c r="W291" t="n">
        <x:v>1</x:v>
      </x:c>
      <x:c r="X291" t="n">
        <x:v>0</x:v>
      </x:c>
      <x:c r="Y291" t="n">
        <x:v>0</x:v>
      </x:c>
      <x:c r="Z291" t="n">
        <x:v>0</x:v>
      </x:c>
      <x:c r="AA291" t="n">
        <x:v>0</x:v>
      </x:c>
      <x:c r="AB291" t="n">
        <x:v>0</x:v>
      </x:c>
      <x:c r="AC291" t="n">
        <x:v>0</x:v>
      </x:c>
      <x:c r="AD291" t="n">
        <x:v>0</x:v>
      </x:c>
      <x:c r="AE291" t="n">
        <x:v>0</x:v>
      </x:c>
      <x:c r="AF291" s="17" t="n">
        <x:v>0</x:v>
      </x:c>
      <x:c r="AG291" s="31" t="n">
        <x:v>0</x:v>
      </x:c>
    </x:row>
    <x:row r="292">
      <x:c r="A292" t="n"/>
      <x:c r="B292" t="str">
        <x:f>"965959023234"</x:f>
        <x:v>965959023234</x:v>
      </x:c>
      <x:c r="C292" t="inlineStr">
        <x:is>
          <x:t xml:space="preserve">成交金额</x:t>
        </x:is>
      </x:c>
      <x:c r="D292" t="n"/>
      <x:c r="E292" t="n"/>
      <x:c r="F292" t="n"/>
      <x:c r="G292" t="n"/>
      <x:c r="H292" t="n"/>
      <x:c r="I292" t="n"/>
      <x:c r="J292" t="n"/>
      <x:c r="K292" t="n"/>
      <x:c r="L292" t="n"/>
      <x:c r="M292" t="n"/>
      <x:c r="N292" t="n"/>
      <x:c r="O292" t="n"/>
      <x:c r="P292" t="n"/>
      <x:c r="Q292" t="n"/>
      <x:c r="R292" t="n"/>
      <x:c r="S292" t="n"/>
      <x:c r="T292" t="n"/>
      <x:c r="U292" t="n">
        <x:v>15.66</x:v>
      </x:c>
      <x:c r="V292" t="n">
        <x:v>29.32</x:v>
      </x:c>
      <x:c r="W292" t="n">
        <x:v>13.88</x:v>
      </x:c>
      <x:c r="X292" t="n">
        <x:v>0</x:v>
      </x:c>
      <x:c r="Y292" t="n">
        <x:v>0</x:v>
      </x:c>
      <x:c r="Z292" t="n">
        <x:v>0</x:v>
      </x:c>
      <x:c r="AA292" t="n">
        <x:v>0</x:v>
      </x:c>
      <x:c r="AB292" t="n">
        <x:v>0</x:v>
      </x:c>
      <x:c r="AC292" t="n">
        <x:v>0</x:v>
      </x:c>
      <x:c r="AD292" t="n">
        <x:v>0</x:v>
      </x:c>
      <x:c r="AE292" t="n">
        <x:v>0</x:v>
      </x:c>
      <x:c r="AF292" s="17" t="n">
        <x:v>0</x:v>
      </x:c>
      <x:c r="AG292" s="31" t="n">
        <x:v>0</x:v>
      </x:c>
    </x:row>
    <x:row r="293">
      <x:c r="A293" t="n"/>
      <x:c r="B293" t="str">
        <x:f>"965959023234"</x:f>
        <x:v>965959023234</x:v>
      </x:c>
      <x:c r="C293" t="inlineStr">
        <x:is>
          <x:t xml:space="preserve">投产比</x:t>
        </x:is>
      </x:c>
      <x:c r="D293" t="n"/>
      <x:c r="E293" t="n"/>
      <x:c r="F293" t="n"/>
      <x:c r="G293" t="n"/>
      <x:c r="H293" t="n"/>
      <x:c r="I293" t="n"/>
      <x:c r="J293" t="n"/>
      <x:c r="K293" t="n"/>
      <x:c r="L293" t="n"/>
      <x:c r="M293" t="n"/>
      <x:c r="N293" t="n"/>
      <x:c r="O293" t="n"/>
      <x:c r="P293" t="n"/>
      <x:c r="Q293" t="n"/>
      <x:c r="R293" t="n"/>
      <x:c r="S293" t="n"/>
      <x:c r="T293" t="n"/>
      <x:c r="U293" t="n">
        <x:v>3.93</x:v>
      </x:c>
      <x:c r="V293" t="n">
        <x:v>4.09</x:v>
      </x:c>
      <x:c r="W293" t="n">
        <x:v>4.3</x:v>
      </x:c>
      <x:c r="X293" t="n">
        <x:v>0</x:v>
      </x:c>
      <x:c r="Y293" t="n">
        <x:v>0</x:v>
      </x:c>
      <x:c r="Z293" t="n">
        <x:v>0</x:v>
      </x:c>
      <x:c r="AA293" t="n">
        <x:v>0</x:v>
      </x:c>
      <x:c r="AB293" t="n">
        <x:v>0</x:v>
      </x:c>
      <x:c r="AC293" t="n">
        <x:v>0</x:v>
      </x:c>
      <x:c r="AD293" t="n">
        <x:v>0</x:v>
      </x:c>
      <x:c r="AE293" t="n">
        <x:v>0</x:v>
      </x:c>
      <x:c r="AF293" s="17" t="n">
        <x:v>0</x:v>
      </x:c>
      <x:c r="AG293" s="31" t="n">
        <x:v>0</x:v>
      </x:c>
    </x:row>
    <x:row r="294">
      <x:c r="A294" t="n"/>
      <x:c r="B294" t="n"/>
      <x:c r="C294" t="n"/>
      <x:c r="D294" t="n"/>
      <x:c r="E294" t="n"/>
      <x:c r="F294" t="n"/>
      <x:c r="G294" t="n"/>
      <x:c r="H294" t="n"/>
      <x:c r="I294" t="n"/>
      <x:c r="J294" t="n"/>
      <x:c r="K294" t="n"/>
      <x:c r="L294" t="n"/>
      <x:c r="M294" t="n"/>
      <x:c r="N294" t="n"/>
      <x:c r="O294" t="n"/>
      <x:c r="P294" t="n"/>
      <x:c r="Q294" t="n"/>
      <x:c r="R294" t="n"/>
      <x:c r="S294" t="n"/>
      <x:c r="T294" t="n"/>
      <x:c r="U294" t="n"/>
      <x:c r="V294" t="n"/>
      <x:c r="W294" t="n"/>
      <x:c r="X294" t="n"/>
      <x:c r="Y294" t="n"/>
      <x:c r="Z294" t="n"/>
      <x:c r="AA294" t="n"/>
      <x:c r="AB294" t="n"/>
      <x:c r="AC294" t="n"/>
      <x:c r="AD294" t="n"/>
      <x:c r="AE294" t="n"/>
      <x:c r="AF294" t="n"/>
      <x:c r="AG294" s="30" t="n"/>
    </x:row>
    <x:row r="295">
      <x:c r="A295" t="inlineStr">
        <x:is>
          <x:t xml:space="preserve">图30</x:t>
        </x:is>
      </x:c>
      <x:c r="B295" t="inlineStr">
        <x:is>
          <x:t xml:space="preserve">索尔邦香水百合</x:t>
        </x:is>
      </x:c>
      <x:c r="C295" t="inlineStr">
        <x:is>
          <x:t xml:space="preserve">推广状态</x:t>
        </x:is>
      </x:c>
      <x:c r="D295" t="n"/>
      <x:c r="E295" t="n"/>
      <x:c r="F295" t="n"/>
      <x:c r="G295" t="n"/>
      <x:c r="H295" t="n"/>
      <x:c r="I295" t="n"/>
      <x:c r="J295" t="n"/>
      <x:c r="K295" t="n"/>
      <x:c r="L295" t="n"/>
      <x:c r="M295" t="n"/>
      <x:c r="N295" t="n"/>
      <x:c r="O295" t="n"/>
      <x:c r="P295" t="n"/>
      <x:c r="Q295" t="n"/>
      <x:c r="R295" t="n"/>
      <x:c r="S295" t="n"/>
      <x:c r="T295" t="n"/>
      <x:c r="U295" t="inlineStr">
        <x:is>
          <x:t xml:space="preserve">推广中</x:t>
        </x:is>
      </x:c>
      <x:c r="V295" t="inlineStr">
        <x:is>
          <x:t xml:space="preserve">推广中</x:t>
        </x:is>
      </x:c>
      <x:c r="W295" t="inlineStr">
        <x:is>
          <x:t xml:space="preserve">推广中</x:t>
        </x:is>
      </x:c>
      <x:c r="X295" t="inlineStr">
        <x:is>
          <x:t xml:space="preserve">推广中</x:t>
        </x:is>
      </x:c>
      <x:c r="Y295" t="inlineStr">
        <x:is>
          <x:t xml:space="preserve">推广中</x:t>
        </x:is>
      </x:c>
      <x:c r="Z295" t="inlineStr">
        <x:is>
          <x:t xml:space="preserve">推广中</x:t>
        </x:is>
      </x:c>
      <x:c r="AA295" t="inlineStr">
        <x:is>
          <x:t xml:space="preserve">推广中</x:t>
        </x:is>
      </x:c>
      <x:c r="AB295" t="inlineStr">
        <x:is>
          <x:t xml:space="preserve">推广中</x:t>
        </x:is>
      </x:c>
      <x:c r="AC295" t="inlineStr">
        <x:is>
          <x:t xml:space="preserve">推广中</x:t>
        </x:is>
      </x:c>
      <x:c r="AD295" t="inlineStr">
        <x:is>
          <x:t xml:space="preserve">推广中</x:t>
        </x:is>
      </x:c>
      <x:c r="AE295" t="inlineStr">
        <x:is>
          <x:t xml:space="preserve">推广中</x:t>
        </x:is>
      </x:c>
      <x:c r="AF295" t="inlineStr">
        <x:is>
          <x:t xml:space="preserve">推广中</x:t>
        </x:is>
      </x:c>
      <x:c r="AG295" s="30" t="n"/>
    </x:row>
    <x:row r="296">
      <x:c r="A296" t="n"/>
      <x:c r="B296" t="str">
        <x:f>"965959784641"</x:f>
        <x:v>965959784641</x:v>
      </x:c>
      <x:c r="C296" t="inlineStr">
        <x:is>
          <x:t xml:space="preserve">当日动作</x:t>
        </x:is>
      </x:c>
      <x:c r="D296" t="n"/>
      <x:c r="E296" t="n"/>
      <x:c r="F296" t="n"/>
      <x:c r="G296" t="n"/>
      <x:c r="H296" t="n"/>
      <x:c r="I296" t="n"/>
      <x:c r="J296" t="n"/>
      <x:c r="K296" t="n"/>
      <x:c r="L296" t="n"/>
      <x:c r="M296" t="n"/>
      <x:c r="N296" t="n"/>
      <x:c r="O296" t="n"/>
      <x:c r="P296" t="n"/>
      <x:c r="Q296" t="n"/>
      <x:c r="R296" t="n"/>
      <x:c r="S296" t="n"/>
      <x:c r="T296" t="n"/>
      <x:c r="U296" t="n"/>
      <x:c r="V296" t="n"/>
      <x:c r="W296" t="n"/>
      <x:c r="X296" t="n"/>
      <x:c r="Y296" t="n"/>
      <x:c r="Z296" t="n"/>
      <x:c r="AA296" t="n"/>
      <x:c r="AB296" t="inlineStr">
        <x:is>
          <x:t xml:space="preserve">6月25日完整表：已有1单，投产8.56，先稳住</x:t>
        </x:is>
      </x:c>
      <x:c r="AC296" t="inlineStr">
        <x:is>
          <x:t xml:space="preserve">6.26完整表：已有3单，投产4.31低于6，先看承接</x:t>
        </x:is>
      </x:c>
      <x:c r="AD296" t="inlineStr">
        <x:is>
          <x:t xml:space="preserve">6.27完整表：有点击未成交，先看承接</x:t>
        </x:is>
      </x:c>
      <x:c r="AE296" t="inlineStr">
        <x:is>
          <x:t xml:space="preserve">6.28完整表：有点击未成交，先看承接</x:t>
        </x:is>
      </x:c>
      <x:c r="AF296" t="inlineStr">
        <x:is>
          <x:t xml:space="preserve">6.29完整表：有花费无成交，先观察素材/承接</x:t>
        </x:is>
      </x:c>
      <x:c r="AG296" s="30" t="inlineStr">
        <x:is>
          <x:t xml:space="preserve">6.30 16:34实时：花费0.33｜成交0.00｜ROI 0.00，先记录观察</x:t>
        </x:is>
      </x:c>
    </x:row>
    <x:row r="297">
      <x:c r="A297" t="n"/>
      <x:c r="B297" t="str">
        <x:f>"965959784641"</x:f>
        <x:v>965959784641</x:v>
      </x:c>
      <x:c r="C297" t="inlineStr">
        <x:is>
          <x:t xml:space="preserve">曝光量</x:t>
        </x:is>
      </x:c>
      <x:c r="D297" t="n"/>
      <x:c r="E297" t="n"/>
      <x:c r="F297" t="n"/>
      <x:c r="G297" t="n"/>
      <x:c r="H297" t="n"/>
      <x:c r="I297" t="n"/>
      <x:c r="J297" t="n"/>
      <x:c r="K297" t="n"/>
      <x:c r="L297" t="n"/>
      <x:c r="M297" t="n"/>
      <x:c r="N297" t="n"/>
      <x:c r="O297" t="n"/>
      <x:c r="P297" t="n"/>
      <x:c r="Q297" t="n"/>
      <x:c r="R297" t="n"/>
      <x:c r="S297" t="n"/>
      <x:c r="T297" t="n"/>
      <x:c r="U297" t="n">
        <x:v>124</x:v>
      </x:c>
      <x:c r="V297" t="n">
        <x:v>69</x:v>
      </x:c>
      <x:c r="W297" t="n">
        <x:v>78</x:v>
      </x:c>
      <x:c r="X297" t="n">
        <x:v>85</x:v>
      </x:c>
      <x:c r="Y297" t="n">
        <x:v>70</x:v>
      </x:c>
      <x:c r="Z297" t="n">
        <x:v>131</x:v>
      </x:c>
      <x:c r="AA297" t="n">
        <x:v>167</x:v>
      </x:c>
      <x:c r="AB297" t="n">
        <x:v>180</x:v>
      </x:c>
      <x:c r="AC297" t="n">
        <x:v>218</x:v>
      </x:c>
      <x:c r="AD297" t="n">
        <x:v>185</x:v>
      </x:c>
      <x:c r="AE297" t="n">
        <x:v>120</x:v>
      </x:c>
      <x:c r="AF297" s="17" t="n">
        <x:v>64</x:v>
      </x:c>
      <x:c r="AG297" s="31" t="n">
        <x:v>28</x:v>
      </x:c>
    </x:row>
    <x:row r="298">
      <x:c r="A298" t="n"/>
      <x:c r="B298" t="str">
        <x:f>"965959784641"</x:f>
        <x:v>965959784641</x:v>
      </x:c>
      <x:c r="C298" t="inlineStr">
        <x:is>
          <x:t xml:space="preserve">点击量</x:t>
        </x:is>
      </x:c>
      <x:c r="D298" t="n"/>
      <x:c r="E298" t="n"/>
      <x:c r="F298" t="n"/>
      <x:c r="G298" t="n"/>
      <x:c r="H298" t="n"/>
      <x:c r="I298" t="n"/>
      <x:c r="J298" t="n"/>
      <x:c r="K298" t="n"/>
      <x:c r="L298" t="n"/>
      <x:c r="M298" t="n"/>
      <x:c r="N298" t="n"/>
      <x:c r="O298" t="n"/>
      <x:c r="P298" t="n"/>
      <x:c r="Q298" t="n"/>
      <x:c r="R298" t="n"/>
      <x:c r="S298" t="n"/>
      <x:c r="T298" t="n"/>
      <x:c r="U298" t="n">
        <x:v>13</x:v>
      </x:c>
      <x:c r="V298" t="n">
        <x:v>3</x:v>
      </x:c>
      <x:c r="W298" t="n">
        <x:v>7</x:v>
      </x:c>
      <x:c r="X298" t="n">
        <x:v>4</x:v>
      </x:c>
      <x:c r="Y298" t="n">
        <x:v>1</x:v>
      </x:c>
      <x:c r="Z298" t="n">
        <x:v>15</x:v>
      </x:c>
      <x:c r="AA298" t="n">
        <x:v>10</x:v>
      </x:c>
      <x:c r="AB298" t="n">
        <x:v>10</x:v>
      </x:c>
      <x:c r="AC298" t="n">
        <x:v>19</x:v>
      </x:c>
      <x:c r="AD298" t="n">
        <x:v>6</x:v>
      </x:c>
      <x:c r="AE298" t="n">
        <x:v>7</x:v>
      </x:c>
      <x:c r="AF298" s="17" t="n">
        <x:v>7</x:v>
      </x:c>
      <x:c r="AG298" s="31" t="n">
        <x:v>1</x:v>
      </x:c>
    </x:row>
    <x:row r="299">
      <x:c r="A299" t="n"/>
      <x:c r="B299" t="str">
        <x:f>"965959784641"</x:f>
        <x:v>965959784641</x:v>
      </x:c>
      <x:c r="C299" t="inlineStr">
        <x:is>
          <x:t xml:space="preserve">点击率</x:t>
        </x:is>
      </x:c>
      <x:c r="D299" t="n"/>
      <x:c r="E299" t="n"/>
      <x:c r="F299" t="n"/>
      <x:c r="G299" t="n"/>
      <x:c r="H299" t="n"/>
      <x:c r="I299" t="n"/>
      <x:c r="J299" t="n"/>
      <x:c r="K299" t="n"/>
      <x:c r="L299" t="n"/>
      <x:c r="M299" t="n"/>
      <x:c r="N299" t="n"/>
      <x:c r="O299" t="n"/>
      <x:c r="P299" t="n"/>
      <x:c r="Q299" t="n"/>
      <x:c r="R299" t="n"/>
      <x:c r="S299" t="n"/>
      <x:c r="T299" t="n"/>
      <x:c r="U299" t="n">
        <x:v>0.1048</x:v>
      </x:c>
      <x:c r="V299" t="n">
        <x:v>0.0435</x:v>
      </x:c>
      <x:c r="W299" t="n">
        <x:v>0.0897</x:v>
      </x:c>
      <x:c r="X299" t="n">
        <x:v>0.0471</x:v>
      </x:c>
      <x:c r="Y299" t="n">
        <x:v>0.0143</x:v>
      </x:c>
      <x:c r="Z299" t="n">
        <x:v>0.1145</x:v>
      </x:c>
      <x:c r="AA299" t="n">
        <x:v>0.0599</x:v>
      </x:c>
      <x:c r="AB299" t="n">
        <x:v>0.0556</x:v>
      </x:c>
      <x:c r="AC299" t="n">
        <x:v>0.0872</x:v>
      </x:c>
      <x:c r="AD299" t="n">
        <x:v>0.0324</x:v>
      </x:c>
      <x:c r="AE299" t="n">
        <x:v>0.0583</x:v>
      </x:c>
      <x:c r="AF299" s="18" t="n">
        <x:v>0.109375</x:v>
      </x:c>
      <x:c r="AG299" s="32" t="n">
        <x:v>0.03571428571428571</x:v>
      </x:c>
    </x:row>
    <x:row r="300">
      <x:c r="A300" t="n"/>
      <x:c r="B300" t="str">
        <x:f>"965959784641"</x:f>
        <x:v>965959784641</x:v>
      </x:c>
      <x:c r="C300" t="inlineStr">
        <x:is>
          <x:t xml:space="preserve">点击转化率</x:t>
        </x:is>
      </x:c>
      <x:c r="D300" t="n"/>
      <x:c r="E300" t="n"/>
      <x:c r="F300" t="n"/>
      <x:c r="G300" t="n"/>
      <x:c r="H300" t="n"/>
      <x:c r="I300" t="n"/>
      <x:c r="J300" t="n"/>
      <x:c r="K300" t="n"/>
      <x:c r="L300" t="n"/>
      <x:c r="M300" t="n"/>
      <x:c r="N300" t="n"/>
      <x:c r="O300" t="n"/>
      <x:c r="P300" t="n"/>
      <x:c r="Q300" t="n"/>
      <x:c r="R300" t="n"/>
      <x:c r="S300" t="n"/>
      <x:c r="T300" t="n"/>
      <x:c r="U300" t="n">
        <x:v>0</x:v>
      </x:c>
      <x:c r="V300" t="n">
        <x:v>0</x:v>
      </x:c>
      <x:c r="W300" t="n">
        <x:v>0</x:v>
      </x:c>
      <x:c r="X300" t="n">
        <x:v>0</x:v>
      </x:c>
      <x:c r="Y300" t="n">
        <x:v>0</x:v>
      </x:c>
      <x:c r="Z300" t="n">
        <x:v>0.0667</x:v>
      </x:c>
      <x:c r="AA300" t="n">
        <x:v>0.2</x:v>
      </x:c>
      <x:c r="AB300" t="n">
        <x:v>0.1</x:v>
      </x:c>
      <x:c r="AC300" t="n">
        <x:v>0.1579</x:v>
      </x:c>
      <x:c r="AD300" t="n">
        <x:v>0</x:v>
      </x:c>
      <x:c r="AE300" t="n">
        <x:v>0</x:v>
      </x:c>
      <x:c r="AF300" s="18" t="n">
        <x:v>0</x:v>
      </x:c>
      <x:c r="AG300" s="32" t="n">
        <x:v>0</x:v>
      </x:c>
    </x:row>
    <x:row r="301">
      <x:c r="A301" t="n"/>
      <x:c r="B301" t="str">
        <x:f>"965959784641"</x:f>
        <x:v>965959784641</x:v>
      </x:c>
      <x:c r="C301" t="inlineStr">
        <x:is>
          <x:t xml:space="preserve">成交笔数</x:t>
        </x:is>
      </x:c>
      <x:c r="D301" t="n"/>
      <x:c r="E301" t="n"/>
      <x:c r="F301" t="n"/>
      <x:c r="G301" t="n"/>
      <x:c r="H301" t="n"/>
      <x:c r="I301" t="n"/>
      <x:c r="J301" t="n"/>
      <x:c r="K301" t="n"/>
      <x:c r="L301" t="n"/>
      <x:c r="M301" t="n"/>
      <x:c r="N301" t="n"/>
      <x:c r="O301" t="n"/>
      <x:c r="P301" t="n"/>
      <x:c r="Q301" t="n"/>
      <x:c r="R301" t="n"/>
      <x:c r="S301" t="n"/>
      <x:c r="T301" t="n"/>
      <x:c r="U301" t="n">
        <x:v>0</x:v>
      </x:c>
      <x:c r="V301" t="n">
        <x:v>0</x:v>
      </x:c>
      <x:c r="W301" t="n">
        <x:v>0</x:v>
      </x:c>
      <x:c r="X301" t="n">
        <x:v>0</x:v>
      </x:c>
      <x:c r="Y301" t="n">
        <x:v>0</x:v>
      </x:c>
      <x:c r="Z301" t="n">
        <x:v>1</x:v>
      </x:c>
      <x:c r="AA301" t="n">
        <x:v>2</x:v>
      </x:c>
      <x:c r="AB301" t="n">
        <x:v>1</x:v>
      </x:c>
      <x:c r="AC301" t="n">
        <x:v>3</x:v>
      </x:c>
      <x:c r="AD301" t="n">
        <x:v>0</x:v>
      </x:c>
      <x:c r="AE301" t="n">
        <x:v>0</x:v>
      </x:c>
      <x:c r="AF301" s="17" t="n">
        <x:v>0</x:v>
      </x:c>
      <x:c r="AG301" s="31" t="n">
        <x:v>0</x:v>
      </x:c>
    </x:row>
    <x:row r="302">
      <x:c r="A302" t="n"/>
      <x:c r="B302" t="str">
        <x:f>"965959784641"</x:f>
        <x:v>965959784641</x:v>
      </x:c>
      <x:c r="C302" t="inlineStr">
        <x:is>
          <x:t xml:space="preserve">成交金额</x:t>
        </x:is>
      </x:c>
      <x:c r="D302" t="n"/>
      <x:c r="E302" t="n"/>
      <x:c r="F302" t="n"/>
      <x:c r="G302" t="n"/>
      <x:c r="H302" t="n"/>
      <x:c r="I302" t="n"/>
      <x:c r="J302" t="n"/>
      <x:c r="K302" t="n"/>
      <x:c r="L302" t="n"/>
      <x:c r="M302" t="n"/>
      <x:c r="N302" t="n"/>
      <x:c r="O302" t="n"/>
      <x:c r="P302" t="n"/>
      <x:c r="Q302" t="n"/>
      <x:c r="R302" t="n"/>
      <x:c r="S302" t="n"/>
      <x:c r="T302" t="n"/>
      <x:c r="U302" t="n">
        <x:v>0</x:v>
      </x:c>
      <x:c r="V302" t="n">
        <x:v>0</x:v>
      </x:c>
      <x:c r="W302" t="n">
        <x:v>0</x:v>
      </x:c>
      <x:c r="X302" t="n">
        <x:v>0</x:v>
      </x:c>
      <x:c r="Y302" t="n">
        <x:v>0</x:v>
      </x:c>
      <x:c r="Z302" t="n">
        <x:v>29.32</x:v>
      </x:c>
      <x:c r="AA302" t="n">
        <x:v>48.72</x:v>
      </x:c>
      <x:c r="AB302" t="n">
        <x:v>15.66</x:v>
      </x:c>
      <x:c r="AC302" t="n">
        <x:v>35.64</x:v>
      </x:c>
      <x:c r="AD302" t="n">
        <x:v>0</x:v>
      </x:c>
      <x:c r="AE302" t="n">
        <x:v>0</x:v>
      </x:c>
      <x:c r="AF302" s="17" t="n">
        <x:v>0</x:v>
      </x:c>
      <x:c r="AG302" s="31" t="n">
        <x:v>0</x:v>
      </x:c>
    </x:row>
    <x:row r="303">
      <x:c r="A303" t="n"/>
      <x:c r="B303" t="str">
        <x:f>"965959784641"</x:f>
        <x:v>965959784641</x:v>
      </x:c>
      <x:c r="C303" t="inlineStr">
        <x:is>
          <x:t xml:space="preserve">投产比</x:t>
        </x:is>
      </x:c>
      <x:c r="D303" t="n"/>
      <x:c r="E303" t="n"/>
      <x:c r="F303" t="n"/>
      <x:c r="G303" t="n"/>
      <x:c r="H303" t="n"/>
      <x:c r="I303" t="n"/>
      <x:c r="J303" t="n"/>
      <x:c r="K303" t="n"/>
      <x:c r="L303" t="n"/>
      <x:c r="M303" t="n"/>
      <x:c r="N303" t="n"/>
      <x:c r="O303" t="n"/>
      <x:c r="P303" t="n"/>
      <x:c r="Q303" t="n"/>
      <x:c r="R303" t="n"/>
      <x:c r="S303" t="n"/>
      <x:c r="T303" t="n"/>
      <x:c r="U303" t="n">
        <x:v>0</x:v>
      </x:c>
      <x:c r="V303" t="n">
        <x:v>0</x:v>
      </x:c>
      <x:c r="W303" t="n">
        <x:v>0</x:v>
      </x:c>
      <x:c r="X303" t="n">
        <x:v>0</x:v>
      </x:c>
      <x:c r="Y303" t="n">
        <x:v>0</x:v>
      </x:c>
      <x:c r="Z303" t="n">
        <x:v>4.31</x:v>
      </x:c>
      <x:c r="AA303" t="n">
        <x:v>6.51</x:v>
      </x:c>
      <x:c r="AB303" t="n">
        <x:v>8.56</x:v>
      </x:c>
      <x:c r="AC303" t="n">
        <x:v>4.31</x:v>
      </x:c>
      <x:c r="AD303" t="n">
        <x:v>0</x:v>
      </x:c>
      <x:c r="AE303" t="n">
        <x:v>0</x:v>
      </x:c>
      <x:c r="AF303" s="17" t="n">
        <x:v>0</x:v>
      </x:c>
      <x:c r="AG303" s="31" t="n">
        <x:v>0</x:v>
      </x:c>
    </x:row>
    <x:row r="304">
      <x:c r="A304" t="n"/>
      <x:c r="B304" t="n"/>
      <x:c r="C304" t="n"/>
      <x:c r="D304" t="n"/>
      <x:c r="E304" t="n"/>
      <x:c r="F304" t="n"/>
      <x:c r="G304" t="n"/>
      <x:c r="H304" t="n"/>
      <x:c r="I304" t="n"/>
      <x:c r="J304" t="n"/>
      <x:c r="K304" t="n"/>
      <x:c r="L304" t="n"/>
      <x:c r="M304" t="n"/>
      <x:c r="N304" t="n"/>
      <x:c r="O304" t="n"/>
      <x:c r="P304" t="n"/>
      <x:c r="Q304" t="n"/>
      <x:c r="R304" t="n"/>
      <x:c r="S304" t="n"/>
      <x:c r="T304" t="n"/>
      <x:c r="U304" t="n"/>
      <x:c r="V304" t="n"/>
      <x:c r="W304" t="n"/>
      <x:c r="X304" t="n"/>
      <x:c r="Y304" t="n"/>
      <x:c r="Z304" t="n"/>
      <x:c r="AA304" t="n"/>
      <x:c r="AB304" t="n"/>
      <x:c r="AC304" t="n"/>
      <x:c r="AD304" t="n"/>
      <x:c r="AE304" t="n"/>
      <x:c r="AF304" t="n"/>
      <x:c r="AG304" s="30" t="n"/>
    </x:row>
    <x:row r="305">
      <x:c r="A305" t="inlineStr">
        <x:is>
          <x:t xml:space="preserve">图31</x:t>
        </x:is>
      </x:c>
      <x:c r="B305" t="inlineStr">
        <x:is>
          <x:t xml:space="preserve">大花苞客厅卧室摆放</x:t>
        </x:is>
      </x:c>
      <x:c r="C305" t="inlineStr">
        <x:is>
          <x:t xml:space="preserve">推广状态</x:t>
        </x:is>
      </x:c>
      <x:c r="D305" t="n"/>
      <x:c r="E305" t="n"/>
      <x:c r="F305" t="n"/>
      <x:c r="G305" t="n"/>
      <x:c r="H305" t="n"/>
      <x:c r="I305" t="n"/>
      <x:c r="J305" t="n"/>
      <x:c r="K305" t="n"/>
      <x:c r="L305" t="n"/>
      <x:c r="M305" t="n"/>
      <x:c r="N305" t="n"/>
      <x:c r="O305" t="n"/>
      <x:c r="P305" t="n"/>
      <x:c r="Q305" t="n"/>
      <x:c r="R305" t="n"/>
      <x:c r="S305" t="n"/>
      <x:c r="T305" t="n"/>
      <x:c r="U305" t="inlineStr">
        <x:is>
          <x:t xml:space="preserve">推广中</x:t>
        </x:is>
      </x:c>
      <x:c r="V305" t="n"/>
      <x:c r="W305" t="inlineStr">
        <x:is>
          <x:t xml:space="preserve">推广中</x:t>
        </x:is>
      </x:c>
      <x:c r="X305" t="n"/>
      <x:c r="Y305" t="inlineStr">
        <x:is>
          <x:t xml:space="preserve">推广中</x:t>
        </x:is>
      </x:c>
      <x:c r="Z305" t="n"/>
      <x:c r="AA305" t="inlineStr">
        <x:is>
          <x:t xml:space="preserve">推广中</x:t>
        </x:is>
      </x:c>
      <x:c r="AB305" t="inlineStr">
        <x:is>
          <x:t xml:space="preserve">推广中</x:t>
        </x:is>
      </x:c>
      <x:c r="AC305" t="n"/>
      <x:c r="AD305" t="n"/>
      <x:c r="AE305" t="inlineStr">
        <x:is>
          <x:t xml:space="preserve">推广中</x:t>
        </x:is>
      </x:c>
      <x:c r="AF305" t="inlineStr">
        <x:is>
          <x:t xml:space="preserve">推广中</x:t>
        </x:is>
      </x:c>
      <x:c r="AG305" s="30" t="n"/>
    </x:row>
    <x:row r="306">
      <x:c r="A306" t="n"/>
      <x:c r="B306" t="str">
        <x:f>"942238029989"</x:f>
        <x:v>942238029989</x:v>
      </x:c>
      <x:c r="C306" t="inlineStr">
        <x:is>
          <x:t xml:space="preserve">当日动作</x:t>
        </x:is>
      </x:c>
      <x:c r="D306" t="n"/>
      <x:c r="E306" t="n"/>
      <x:c r="F306" t="n"/>
      <x:c r="G306" t="n"/>
      <x:c r="H306" t="n"/>
      <x:c r="I306" t="n"/>
      <x:c r="J306" t="n"/>
      <x:c r="K306" t="n"/>
      <x:c r="L306" t="n"/>
      <x:c r="M306" t="n"/>
      <x:c r="N306" t="n"/>
      <x:c r="O306" t="n"/>
      <x:c r="P306" t="n"/>
      <x:c r="Q306" t="n"/>
      <x:c r="R306" t="n"/>
      <x:c r="S306" t="n"/>
      <x:c r="T306" t="n"/>
      <x:c r="U306" t="n"/>
      <x:c r="V306" t="n"/>
      <x:c r="W306" t="n"/>
      <x:c r="X306" t="n"/>
      <x:c r="Y306" t="n"/>
      <x:c r="Z306" t="n"/>
      <x:c r="AA306" t="n"/>
      <x:c r="AB306" t="inlineStr">
        <x:is>
          <x:t xml:space="preserve">6月25日完整表：有曝光无点击，先看素材</x:t>
        </x:is>
      </x:c>
      <x:c r="AC306" t="n"/>
      <x:c r="AD306" t="n"/>
      <x:c r="AE306" t="inlineStr">
        <x:is>
          <x:t xml:space="preserve">6.28完整表：有曝光无点击，先看素材</x:t>
        </x:is>
      </x:c>
      <x:c r="AF306" t="inlineStr">
        <x:is>
          <x:t xml:space="preserve">6.29完整表：样本少，先观察</x:t>
        </x:is>
      </x:c>
      <x:c r="AG306" s="30" t="n"/>
    </x:row>
    <x:row r="307">
      <x:c r="A307" t="n"/>
      <x:c r="B307" t="str">
        <x:f>"942238029989"</x:f>
        <x:v>942238029989</x:v>
      </x:c>
      <x:c r="C307" t="inlineStr">
        <x:is>
          <x:t xml:space="preserve">曝光量</x:t>
        </x:is>
      </x:c>
      <x:c r="D307" t="n"/>
      <x:c r="E307" t="n"/>
      <x:c r="F307" t="n"/>
      <x:c r="G307" t="n"/>
      <x:c r="H307" t="n"/>
      <x:c r="I307" t="n"/>
      <x:c r="J307" t="n"/>
      <x:c r="K307" t="n"/>
      <x:c r="L307" t="n"/>
      <x:c r="M307" t="n"/>
      <x:c r="N307" t="n"/>
      <x:c r="O307" t="n"/>
      <x:c r="P307" t="n"/>
      <x:c r="Q307" t="n"/>
      <x:c r="R307" t="n"/>
      <x:c r="S307" t="n"/>
      <x:c r="T307" t="n"/>
      <x:c r="U307" t="n">
        <x:v>2</x:v>
      </x:c>
      <x:c r="V307" t="n"/>
      <x:c r="W307" t="n">
        <x:v>1</x:v>
      </x:c>
      <x:c r="X307" t="n"/>
      <x:c r="Y307" t="n">
        <x:v>1</x:v>
      </x:c>
      <x:c r="Z307" t="n"/>
      <x:c r="AA307" t="n">
        <x:v>1</x:v>
      </x:c>
      <x:c r="AB307" t="n">
        <x:v>1</x:v>
      </x:c>
      <x:c r="AC307" t="n"/>
      <x:c r="AD307" t="n"/>
      <x:c r="AE307" t="n">
        <x:v>1</x:v>
      </x:c>
      <x:c r="AF307" s="17" t="n">
        <x:v>1</x:v>
      </x:c>
      <x:c r="AG307" s="31" t="n"/>
    </x:row>
    <x:row r="308">
      <x:c r="A308" t="n"/>
      <x:c r="B308" t="str">
        <x:f>"942238029989"</x:f>
        <x:v>942238029989</x:v>
      </x:c>
      <x:c r="C308" t="inlineStr">
        <x:is>
          <x:t xml:space="preserve">点击量</x:t>
        </x:is>
      </x:c>
      <x:c r="D308" t="n"/>
      <x:c r="E308" t="n"/>
      <x:c r="F308" t="n"/>
      <x:c r="G308" t="n"/>
      <x:c r="H308" t="n"/>
      <x:c r="I308" t="n"/>
      <x:c r="J308" t="n"/>
      <x:c r="K308" t="n"/>
      <x:c r="L308" t="n"/>
      <x:c r="M308" t="n"/>
      <x:c r="N308" t="n"/>
      <x:c r="O308" t="n"/>
      <x:c r="P308" t="n"/>
      <x:c r="Q308" t="n"/>
      <x:c r="R308" t="n"/>
      <x:c r="S308" t="n"/>
      <x:c r="T308" t="n"/>
      <x:c r="U308" t="n">
        <x:v>0</x:v>
      </x:c>
      <x:c r="V308" t="n"/>
      <x:c r="W308" t="n">
        <x:v>0</x:v>
      </x:c>
      <x:c r="X308" t="n"/>
      <x:c r="Y308" t="n">
        <x:v>0</x:v>
      </x:c>
      <x:c r="Z308" t="n"/>
      <x:c r="AA308" t="n">
        <x:v>0</x:v>
      </x:c>
      <x:c r="AB308" t="n">
        <x:v>0</x:v>
      </x:c>
      <x:c r="AC308" t="n"/>
      <x:c r="AD308" t="n"/>
      <x:c r="AE308" t="n">
        <x:v>0</x:v>
      </x:c>
      <x:c r="AF308" s="17" t="n">
        <x:v>0</x:v>
      </x:c>
      <x:c r="AG308" s="31" t="n"/>
    </x:row>
    <x:row r="309">
      <x:c r="A309" t="n"/>
      <x:c r="B309" t="str">
        <x:f>"942238029989"</x:f>
        <x:v>942238029989</x:v>
      </x:c>
      <x:c r="C309" t="inlineStr">
        <x:is>
          <x:t xml:space="preserve">点击率</x:t>
        </x:is>
      </x:c>
      <x:c r="D309" t="n"/>
      <x:c r="E309" t="n"/>
      <x:c r="F309" t="n"/>
      <x:c r="G309" t="n"/>
      <x:c r="H309" t="n"/>
      <x:c r="I309" t="n"/>
      <x:c r="J309" t="n"/>
      <x:c r="K309" t="n"/>
      <x:c r="L309" t="n"/>
      <x:c r="M309" t="n"/>
      <x:c r="N309" t="n"/>
      <x:c r="O309" t="n"/>
      <x:c r="P309" t="n"/>
      <x:c r="Q309" t="n"/>
      <x:c r="R309" t="n"/>
      <x:c r="S309" t="n"/>
      <x:c r="T309" t="n"/>
      <x:c r="U309" t="n">
        <x:v>0</x:v>
      </x:c>
      <x:c r="V309" t="n"/>
      <x:c r="W309" t="n">
        <x:v>0</x:v>
      </x:c>
      <x:c r="X309" t="n"/>
      <x:c r="Y309" t="n">
        <x:v>0</x:v>
      </x:c>
      <x:c r="Z309" t="n"/>
      <x:c r="AA309" t="n">
        <x:v>0</x:v>
      </x:c>
      <x:c r="AB309" t="n">
        <x:v>0</x:v>
      </x:c>
      <x:c r="AC309" t="n"/>
      <x:c r="AD309" t="n"/>
      <x:c r="AE309" t="n">
        <x:v>0</x:v>
      </x:c>
      <x:c r="AF309" s="18" t="n">
        <x:v>0</x:v>
      </x:c>
      <x:c r="AG309" s="32" t="n"/>
    </x:row>
    <x:row r="310">
      <x:c r="A310" t="n"/>
      <x:c r="B310" t="str">
        <x:f>"942238029989"</x:f>
        <x:v>942238029989</x:v>
      </x:c>
      <x:c r="C310" t="inlineStr">
        <x:is>
          <x:t xml:space="preserve">点击转化率</x:t>
        </x:is>
      </x:c>
      <x:c r="D310" t="n"/>
      <x:c r="E310" t="n"/>
      <x:c r="F310" t="n"/>
      <x:c r="G310" t="n"/>
      <x:c r="H310" t="n"/>
      <x:c r="I310" t="n"/>
      <x:c r="J310" t="n"/>
      <x:c r="K310" t="n"/>
      <x:c r="L310" t="n"/>
      <x:c r="M310" t="n"/>
      <x:c r="N310" t="n"/>
      <x:c r="O310" t="n"/>
      <x:c r="P310" t="n"/>
      <x:c r="Q310" t="n"/>
      <x:c r="R310" t="n"/>
      <x:c r="S310" t="n"/>
      <x:c r="T310" t="n"/>
      <x:c r="U310" t="n">
        <x:v>0</x:v>
      </x:c>
      <x:c r="V310" t="n"/>
      <x:c r="W310" t="n">
        <x:v>0</x:v>
      </x:c>
      <x:c r="X310" t="n"/>
      <x:c r="Y310" t="n">
        <x:v>0</x:v>
      </x:c>
      <x:c r="Z310" t="n"/>
      <x:c r="AA310" t="n">
        <x:v>0</x:v>
      </x:c>
      <x:c r="AB310" t="n">
        <x:v>0</x:v>
      </x:c>
      <x:c r="AC310" t="n"/>
      <x:c r="AD310" t="n"/>
      <x:c r="AE310" t="n">
        <x:v>0</x:v>
      </x:c>
      <x:c r="AF310" s="18" t="n">
        <x:v>0</x:v>
      </x:c>
      <x:c r="AG310" s="32" t="n"/>
    </x:row>
    <x:row r="311">
      <x:c r="A311" t="n"/>
      <x:c r="B311" t="str">
        <x:f>"942238029989"</x:f>
        <x:v>942238029989</x:v>
      </x:c>
      <x:c r="C311" t="inlineStr">
        <x:is>
          <x:t xml:space="preserve">成交笔数</x:t>
        </x:is>
      </x:c>
      <x:c r="D311" t="n"/>
      <x:c r="E311" t="n"/>
      <x:c r="F311" t="n"/>
      <x:c r="G311" t="n"/>
      <x:c r="H311" t="n"/>
      <x:c r="I311" t="n"/>
      <x:c r="J311" t="n"/>
      <x:c r="K311" t="n"/>
      <x:c r="L311" t="n"/>
      <x:c r="M311" t="n"/>
      <x:c r="N311" t="n"/>
      <x:c r="O311" t="n"/>
      <x:c r="P311" t="n"/>
      <x:c r="Q311" t="n"/>
      <x:c r="R311" t="n"/>
      <x:c r="S311" t="n"/>
      <x:c r="T311" t="n"/>
      <x:c r="U311" t="n">
        <x:v>0</x:v>
      </x:c>
      <x:c r="V311" t="n"/>
      <x:c r="W311" t="n">
        <x:v>0</x:v>
      </x:c>
      <x:c r="X311" t="n"/>
      <x:c r="Y311" t="n">
        <x:v>0</x:v>
      </x:c>
      <x:c r="Z311" t="n"/>
      <x:c r="AA311" t="n">
        <x:v>0</x:v>
      </x:c>
      <x:c r="AB311" t="n">
        <x:v>0</x:v>
      </x:c>
      <x:c r="AC311" t="n"/>
      <x:c r="AD311" t="n"/>
      <x:c r="AE311" t="n">
        <x:v>0</x:v>
      </x:c>
      <x:c r="AF311" s="17" t="n">
        <x:v>0</x:v>
      </x:c>
      <x:c r="AG311" s="31" t="n"/>
    </x:row>
    <x:row r="312">
      <x:c r="A312" t="n"/>
      <x:c r="B312" t="str">
        <x:f>"942238029989"</x:f>
        <x:v>942238029989</x:v>
      </x:c>
      <x:c r="C312" t="inlineStr">
        <x:is>
          <x:t xml:space="preserve">成交金额</x:t>
        </x:is>
      </x:c>
      <x:c r="D312" t="n"/>
      <x:c r="E312" t="n"/>
      <x:c r="F312" t="n"/>
      <x:c r="G312" t="n"/>
      <x:c r="H312" t="n"/>
      <x:c r="I312" t="n"/>
      <x:c r="J312" t="n"/>
      <x:c r="K312" t="n"/>
      <x:c r="L312" t="n"/>
      <x:c r="M312" t="n"/>
      <x:c r="N312" t="n"/>
      <x:c r="O312" t="n"/>
      <x:c r="P312" t="n"/>
      <x:c r="Q312" t="n"/>
      <x:c r="R312" t="n"/>
      <x:c r="S312" t="n"/>
      <x:c r="T312" t="n"/>
      <x:c r="U312" t="n">
        <x:v>0</x:v>
      </x:c>
      <x:c r="V312" t="n"/>
      <x:c r="W312" t="n">
        <x:v>0</x:v>
      </x:c>
      <x:c r="X312" t="n"/>
      <x:c r="Y312" t="n">
        <x:v>0</x:v>
      </x:c>
      <x:c r="Z312" t="n"/>
      <x:c r="AA312" t="n">
        <x:v>0</x:v>
      </x:c>
      <x:c r="AB312" t="n">
        <x:v>0</x:v>
      </x:c>
      <x:c r="AC312" t="n"/>
      <x:c r="AD312" t="n"/>
      <x:c r="AE312" t="n">
        <x:v>0</x:v>
      </x:c>
      <x:c r="AF312" s="17" t="n">
        <x:v>0</x:v>
      </x:c>
      <x:c r="AG312" s="31" t="n"/>
    </x:row>
    <x:row r="313">
      <x:c r="A313" t="n"/>
      <x:c r="B313" t="str">
        <x:f>"942238029989"</x:f>
        <x:v>942238029989</x:v>
      </x:c>
      <x:c r="C313" t="inlineStr">
        <x:is>
          <x:t xml:space="preserve">投产比</x:t>
        </x:is>
      </x:c>
      <x:c r="D313" t="n"/>
      <x:c r="E313" t="n"/>
      <x:c r="F313" t="n"/>
      <x:c r="G313" t="n"/>
      <x:c r="H313" t="n"/>
      <x:c r="I313" t="n"/>
      <x:c r="J313" t="n"/>
      <x:c r="K313" t="n"/>
      <x:c r="L313" t="n"/>
      <x:c r="M313" t="n"/>
      <x:c r="N313" t="n"/>
      <x:c r="O313" t="n"/>
      <x:c r="P313" t="n"/>
      <x:c r="Q313" t="n"/>
      <x:c r="R313" t="n"/>
      <x:c r="S313" t="n"/>
      <x:c r="T313" t="n"/>
      <x:c r="U313" t="n">
        <x:v>0</x:v>
      </x:c>
      <x:c r="V313" t="n"/>
      <x:c r="W313" t="n">
        <x:v>0</x:v>
      </x:c>
      <x:c r="X313" t="n"/>
      <x:c r="Y313" t="n">
        <x:v>0</x:v>
      </x:c>
      <x:c r="Z313" t="n"/>
      <x:c r="AA313" t="n">
        <x:v>0</x:v>
      </x:c>
      <x:c r="AB313" t="n">
        <x:v>0</x:v>
      </x:c>
      <x:c r="AC313" t="n"/>
      <x:c r="AD313" t="n"/>
      <x:c r="AE313" t="n">
        <x:v>0</x:v>
      </x:c>
      <x:c r="AF313" s="17" t="n">
        <x:v>0</x:v>
      </x:c>
      <x:c r="AG313" s="31" t="n"/>
    </x:row>
    <x:row r="314">
      <x:c r="A314" t="n"/>
      <x:c r="B314" t="n"/>
      <x:c r="C314" t="n"/>
      <x:c r="D314" t="n"/>
      <x:c r="E314" t="n"/>
      <x:c r="F314" t="n"/>
      <x:c r="G314" t="n"/>
      <x:c r="H314" t="n"/>
      <x:c r="I314" t="n"/>
      <x:c r="J314" t="n"/>
      <x:c r="K314" t="n"/>
      <x:c r="L314" t="n"/>
      <x:c r="M314" t="n"/>
      <x:c r="N314" t="n"/>
      <x:c r="O314" t="n"/>
      <x:c r="P314" t="n"/>
      <x:c r="Q314" t="n"/>
      <x:c r="R314" t="n"/>
      <x:c r="S314" t="n"/>
      <x:c r="T314" t="n"/>
      <x:c r="U314" t="n"/>
      <x:c r="V314" t="n"/>
      <x:c r="W314" t="n"/>
      <x:c r="X314" t="n"/>
      <x:c r="Y314" t="n"/>
      <x:c r="Z314" t="n"/>
      <x:c r="AA314" t="n"/>
      <x:c r="AB314" t="n"/>
      <x:c r="AC314" t="n"/>
      <x:c r="AD314" t="n"/>
      <x:c r="AE314" t="n"/>
      <x:c r="AF314" t="n"/>
      <x:c r="AG314" s="30" t="n"/>
    </x:row>
    <x:row r="315">
      <x:c r="A315" t="inlineStr">
        <x:is>
          <x:t xml:space="preserve">图32</x:t>
        </x:is>
      </x:c>
      <x:c r="B315" t="inlineStr">
        <x:is>
          <x:t xml:space="preserve">单头黄百合水养</x:t>
        </x:is>
      </x:c>
      <x:c r="C315" t="inlineStr">
        <x:is>
          <x:t xml:space="preserve">推广状态</x:t>
        </x:is>
      </x:c>
      <x:c r="D315" t="n"/>
      <x:c r="E315" t="n"/>
      <x:c r="F315" t="n"/>
      <x:c r="G315" t="n"/>
      <x:c r="H315" t="n"/>
      <x:c r="I315" t="n"/>
      <x:c r="J315" t="n"/>
      <x:c r="K315" t="n"/>
      <x:c r="L315" t="n"/>
      <x:c r="M315" t="n"/>
      <x:c r="N315" t="n"/>
      <x:c r="O315" t="n"/>
      <x:c r="P315" t="n"/>
      <x:c r="Q315" t="n"/>
      <x:c r="R315" t="n"/>
      <x:c r="S315" t="n"/>
      <x:c r="T315" t="n"/>
      <x:c r="U315" t="inlineStr">
        <x:is>
          <x:t xml:space="preserve">推广中</x:t>
        </x:is>
      </x:c>
      <x:c r="V315" t="n"/>
      <x:c r="W315" t="n"/>
      <x:c r="X315" t="n"/>
      <x:c r="Y315" t="n"/>
      <x:c r="Z315" t="n"/>
      <x:c r="AA315" t="n"/>
      <x:c r="AB315" t="n"/>
      <x:c r="AC315" t="n"/>
      <x:c r="AD315" t="n"/>
      <x:c r="AE315" t="n"/>
      <x:c r="AF315" t="inlineStr">
        <x:is>
          <x:t xml:space="preserve">推广中</x:t>
        </x:is>
      </x:c>
      <x:c r="AG315" s="30" t="n"/>
    </x:row>
    <x:row r="316">
      <x:c r="A316" t="n"/>
      <x:c r="B316" t="str">
        <x:f>"940480744486"</x:f>
        <x:v>940480744486</x:v>
      </x:c>
      <x:c r="C316" t="inlineStr">
        <x:is>
          <x:t xml:space="preserve">当日动作</x:t>
        </x:is>
      </x:c>
      <x:c r="D316" t="n"/>
      <x:c r="E316" t="n"/>
      <x:c r="F316" t="n"/>
      <x:c r="G316" t="n"/>
      <x:c r="H316" t="n"/>
      <x:c r="I316" t="n"/>
      <x:c r="J316" t="n"/>
      <x:c r="K316" t="n"/>
      <x:c r="L316" t="n"/>
      <x:c r="M316" t="n"/>
      <x:c r="N316" t="n"/>
      <x:c r="O316" t="n"/>
      <x:c r="P316" t="n"/>
      <x:c r="Q316" t="n"/>
      <x:c r="R316" t="n"/>
      <x:c r="S316" t="n"/>
      <x:c r="T316" t="n"/>
      <x:c r="U316" t="n"/>
      <x:c r="V316" t="n"/>
      <x:c r="W316" t="n"/>
      <x:c r="X316" t="n"/>
      <x:c r="Y316" t="n"/>
      <x:c r="Z316" t="n"/>
      <x:c r="AA316" t="n"/>
      <x:c r="AB316" t="n"/>
      <x:c r="AC316" t="n"/>
      <x:c r="AD316" t="n"/>
      <x:c r="AE316" t="n"/>
      <x:c r="AF316" t="inlineStr">
        <x:is>
          <x:t xml:space="preserve">6.29完整表：样本少，先观察</x:t>
        </x:is>
      </x:c>
      <x:c r="AG316" s="30" t="n"/>
    </x:row>
    <x:row r="317">
      <x:c r="A317" t="n"/>
      <x:c r="B317" t="str">
        <x:f>"940480744486"</x:f>
        <x:v>940480744486</x:v>
      </x:c>
      <x:c r="C317" t="inlineStr">
        <x:is>
          <x:t xml:space="preserve">曝光量</x:t>
        </x:is>
      </x:c>
      <x:c r="D317" t="n"/>
      <x:c r="E317" t="n"/>
      <x:c r="F317" t="n"/>
      <x:c r="G317" t="n"/>
      <x:c r="H317" t="n"/>
      <x:c r="I317" t="n"/>
      <x:c r="J317" t="n"/>
      <x:c r="K317" t="n"/>
      <x:c r="L317" t="n"/>
      <x:c r="M317" t="n"/>
      <x:c r="N317" t="n"/>
      <x:c r="O317" t="n"/>
      <x:c r="P317" t="n"/>
      <x:c r="Q317" t="n"/>
      <x:c r="R317" t="n"/>
      <x:c r="S317" t="n"/>
      <x:c r="T317" t="n"/>
      <x:c r="U317" t="n">
        <x:v>1</x:v>
      </x:c>
      <x:c r="V317" t="n"/>
      <x:c r="W317" t="n"/>
      <x:c r="X317" t="n"/>
      <x:c r="Y317" t="n"/>
      <x:c r="Z317" t="n"/>
      <x:c r="AA317" t="n"/>
      <x:c r="AB317" t="n"/>
      <x:c r="AC317" t="n"/>
      <x:c r="AD317" t="n"/>
      <x:c r="AE317" t="n"/>
      <x:c r="AF317" s="17" t="n">
        <x:v>1</x:v>
      </x:c>
      <x:c r="AG317" s="31" t="n"/>
    </x:row>
    <x:row r="318">
      <x:c r="A318" t="n"/>
      <x:c r="B318" t="str">
        <x:f>"940480744486"</x:f>
        <x:v>940480744486</x:v>
      </x:c>
      <x:c r="C318" t="inlineStr">
        <x:is>
          <x:t xml:space="preserve">点击量</x:t>
        </x:is>
      </x:c>
      <x:c r="D318" t="n"/>
      <x:c r="E318" t="n"/>
      <x:c r="F318" t="n"/>
      <x:c r="G318" t="n"/>
      <x:c r="H318" t="n"/>
      <x:c r="I318" t="n"/>
      <x:c r="J318" t="n"/>
      <x:c r="K318" t="n"/>
      <x:c r="L318" t="n"/>
      <x:c r="M318" t="n"/>
      <x:c r="N318" t="n"/>
      <x:c r="O318" t="n"/>
      <x:c r="P318" t="n"/>
      <x:c r="Q318" t="n"/>
      <x:c r="R318" t="n"/>
      <x:c r="S318" t="n"/>
      <x:c r="T318" t="n"/>
      <x:c r="U318" t="n">
        <x:v>0</x:v>
      </x:c>
      <x:c r="V318" t="n"/>
      <x:c r="W318" t="n"/>
      <x:c r="X318" t="n"/>
      <x:c r="Y318" t="n"/>
      <x:c r="Z318" t="n"/>
      <x:c r="AA318" t="n"/>
      <x:c r="AB318" t="n"/>
      <x:c r="AC318" t="n"/>
      <x:c r="AD318" t="n"/>
      <x:c r="AE318" t="n"/>
      <x:c r="AF318" s="17" t="n">
        <x:v>0</x:v>
      </x:c>
      <x:c r="AG318" s="31" t="n"/>
    </x:row>
    <x:row r="319">
      <x:c r="A319" t="n"/>
      <x:c r="B319" t="str">
        <x:f>"940480744486"</x:f>
        <x:v>940480744486</x:v>
      </x:c>
      <x:c r="C319" t="inlineStr">
        <x:is>
          <x:t xml:space="preserve">点击率</x:t>
        </x:is>
      </x:c>
      <x:c r="D319" t="n"/>
      <x:c r="E319" t="n"/>
      <x:c r="F319" t="n"/>
      <x:c r="G319" t="n"/>
      <x:c r="H319" t="n"/>
      <x:c r="I319" t="n"/>
      <x:c r="J319" t="n"/>
      <x:c r="K319" t="n"/>
      <x:c r="L319" t="n"/>
      <x:c r="M319" t="n"/>
      <x:c r="N319" t="n"/>
      <x:c r="O319" t="n"/>
      <x:c r="P319" t="n"/>
      <x:c r="Q319" t="n"/>
      <x:c r="R319" t="n"/>
      <x:c r="S319" t="n"/>
      <x:c r="T319" t="n"/>
      <x:c r="U319" t="n">
        <x:v>0</x:v>
      </x:c>
      <x:c r="V319" t="n"/>
      <x:c r="W319" t="n"/>
      <x:c r="X319" t="n"/>
      <x:c r="Y319" t="n"/>
      <x:c r="Z319" t="n"/>
      <x:c r="AA319" t="n"/>
      <x:c r="AB319" t="n"/>
      <x:c r="AC319" t="n"/>
      <x:c r="AD319" t="n"/>
      <x:c r="AE319" t="n"/>
      <x:c r="AF319" s="18" t="n">
        <x:v>0</x:v>
      </x:c>
      <x:c r="AG319" s="32" t="n"/>
    </x:row>
    <x:row r="320">
      <x:c r="A320" t="n"/>
      <x:c r="B320" t="str">
        <x:f>"940480744486"</x:f>
        <x:v>940480744486</x:v>
      </x:c>
      <x:c r="C320" t="inlineStr">
        <x:is>
          <x:t xml:space="preserve">点击转化率</x:t>
        </x:is>
      </x:c>
      <x:c r="D320" t="n"/>
      <x:c r="E320" t="n"/>
      <x:c r="F320" t="n"/>
      <x:c r="G320" t="n"/>
      <x:c r="H320" t="n"/>
      <x:c r="I320" t="n"/>
      <x:c r="J320" t="n"/>
      <x:c r="K320" t="n"/>
      <x:c r="L320" t="n"/>
      <x:c r="M320" t="n"/>
      <x:c r="N320" t="n"/>
      <x:c r="O320" t="n"/>
      <x:c r="P320" t="n"/>
      <x:c r="Q320" t="n"/>
      <x:c r="R320" t="n"/>
      <x:c r="S320" t="n"/>
      <x:c r="T320" t="n"/>
      <x:c r="U320" t="n">
        <x:v>0</x:v>
      </x:c>
      <x:c r="V320" t="n"/>
      <x:c r="W320" t="n"/>
      <x:c r="X320" t="n"/>
      <x:c r="Y320" t="n"/>
      <x:c r="Z320" t="n"/>
      <x:c r="AA320" t="n"/>
      <x:c r="AB320" t="n"/>
      <x:c r="AC320" t="n"/>
      <x:c r="AD320" t="n"/>
      <x:c r="AE320" t="n"/>
      <x:c r="AF320" s="18" t="n">
        <x:v>0</x:v>
      </x:c>
      <x:c r="AG320" s="32" t="n"/>
    </x:row>
    <x:row r="321">
      <x:c r="A321" t="n"/>
      <x:c r="B321" t="str">
        <x:f>"940480744486"</x:f>
        <x:v>940480744486</x:v>
      </x:c>
      <x:c r="C321" t="inlineStr">
        <x:is>
          <x:t xml:space="preserve">成交笔数</x:t>
        </x:is>
      </x:c>
      <x:c r="D321" t="n"/>
      <x:c r="E321" t="n"/>
      <x:c r="F321" t="n"/>
      <x:c r="G321" t="n"/>
      <x:c r="H321" t="n"/>
      <x:c r="I321" t="n"/>
      <x:c r="J321" t="n"/>
      <x:c r="K321" t="n"/>
      <x:c r="L321" t="n"/>
      <x:c r="M321" t="n"/>
      <x:c r="N321" t="n"/>
      <x:c r="O321" t="n"/>
      <x:c r="P321" t="n"/>
      <x:c r="Q321" t="n"/>
      <x:c r="R321" t="n"/>
      <x:c r="S321" t="n"/>
      <x:c r="T321" t="n"/>
      <x:c r="U321" t="n">
        <x:v>0</x:v>
      </x:c>
      <x:c r="V321" t="n"/>
      <x:c r="W321" t="n"/>
      <x:c r="X321" t="n"/>
      <x:c r="Y321" t="n"/>
      <x:c r="Z321" t="n"/>
      <x:c r="AA321" t="n"/>
      <x:c r="AB321" t="n"/>
      <x:c r="AC321" t="n"/>
      <x:c r="AD321" t="n"/>
      <x:c r="AE321" t="n"/>
      <x:c r="AF321" s="17" t="n">
        <x:v>0</x:v>
      </x:c>
      <x:c r="AG321" s="31" t="n"/>
    </x:row>
    <x:row r="322">
      <x:c r="A322" t="n"/>
      <x:c r="B322" t="str">
        <x:f>"940480744486"</x:f>
        <x:v>940480744486</x:v>
      </x:c>
      <x:c r="C322" t="inlineStr">
        <x:is>
          <x:t xml:space="preserve">成交金额</x:t>
        </x:is>
      </x:c>
      <x:c r="D322" t="n"/>
      <x:c r="E322" t="n"/>
      <x:c r="F322" t="n"/>
      <x:c r="G322" t="n"/>
      <x:c r="H322" t="n"/>
      <x:c r="I322" t="n"/>
      <x:c r="J322" t="n"/>
      <x:c r="K322" t="n"/>
      <x:c r="L322" t="n"/>
      <x:c r="M322" t="n"/>
      <x:c r="N322" t="n"/>
      <x:c r="O322" t="n"/>
      <x:c r="P322" t="n"/>
      <x:c r="Q322" t="n"/>
      <x:c r="R322" t="n"/>
      <x:c r="S322" t="n"/>
      <x:c r="T322" t="n"/>
      <x:c r="U322" t="n">
        <x:v>0</x:v>
      </x:c>
      <x:c r="V322" t="n"/>
      <x:c r="W322" t="n"/>
      <x:c r="X322" t="n"/>
      <x:c r="Y322" t="n"/>
      <x:c r="Z322" t="n"/>
      <x:c r="AA322" t="n"/>
      <x:c r="AB322" t="n"/>
      <x:c r="AC322" t="n"/>
      <x:c r="AD322" t="n"/>
      <x:c r="AE322" t="n"/>
      <x:c r="AF322" s="17" t="n">
        <x:v>0</x:v>
      </x:c>
      <x:c r="AG322" s="31" t="n"/>
    </x:row>
    <x:row r="323">
      <x:c r="A323" t="n"/>
      <x:c r="B323" t="str">
        <x:f>"940480744486"</x:f>
        <x:v>940480744486</x:v>
      </x:c>
      <x:c r="C323" t="inlineStr">
        <x:is>
          <x:t xml:space="preserve">投产比</x:t>
        </x:is>
      </x:c>
      <x:c r="D323" t="n"/>
      <x:c r="E323" t="n"/>
      <x:c r="F323" t="n"/>
      <x:c r="G323" t="n"/>
      <x:c r="H323" t="n"/>
      <x:c r="I323" t="n"/>
      <x:c r="J323" t="n"/>
      <x:c r="K323" t="n"/>
      <x:c r="L323" t="n"/>
      <x:c r="M323" t="n"/>
      <x:c r="N323" t="n"/>
      <x:c r="O323" t="n"/>
      <x:c r="P323" t="n"/>
      <x:c r="Q323" t="n"/>
      <x:c r="R323" t="n"/>
      <x:c r="S323" t="n"/>
      <x:c r="T323" t="n"/>
      <x:c r="U323" t="n">
        <x:v>0</x:v>
      </x:c>
      <x:c r="V323" t="n"/>
      <x:c r="W323" t="n"/>
      <x:c r="X323" t="n"/>
      <x:c r="Y323" t="n"/>
      <x:c r="Z323" t="n"/>
      <x:c r="AA323" t="n"/>
      <x:c r="AB323" t="n"/>
      <x:c r="AC323" t="n"/>
      <x:c r="AD323" t="n"/>
      <x:c r="AE323" t="n"/>
      <x:c r="AF323" s="17" t="n">
        <x:v>0</x:v>
      </x:c>
      <x:c r="AG323" s="31" t="n"/>
    </x:row>
    <x:row r="324">
      <x:c r="A324" t="n"/>
      <x:c r="B324" t="n"/>
      <x:c r="C324" t="n"/>
      <x:c r="D324" t="n"/>
      <x:c r="E324" t="n"/>
      <x:c r="F324" t="n"/>
      <x:c r="G324" t="n"/>
      <x:c r="H324" t="n"/>
      <x:c r="I324" t="n"/>
      <x:c r="J324" t="n"/>
      <x:c r="K324" t="n"/>
      <x:c r="L324" t="n"/>
      <x:c r="M324" t="n"/>
      <x:c r="N324" t="n"/>
      <x:c r="O324" t="n"/>
      <x:c r="P324" t="n"/>
      <x:c r="Q324" t="n"/>
      <x:c r="R324" t="n"/>
      <x:c r="S324" t="n"/>
      <x:c r="T324" t="n"/>
      <x:c r="U324" t="n"/>
      <x:c r="V324" t="n"/>
      <x:c r="W324" t="n"/>
      <x:c r="X324" t="n"/>
      <x:c r="Y324" t="n"/>
      <x:c r="Z324" t="n"/>
      <x:c r="AA324" t="n"/>
      <x:c r="AB324" t="n"/>
      <x:c r="AC324" t="n"/>
      <x:c r="AD324" t="n"/>
      <x:c r="AE324" t="n"/>
      <x:c r="AF324" t="n"/>
      <x:c r="AG324" s="30" t="n"/>
    </x:row>
    <x:row r="325">
      <x:c r="A325" t="inlineStr">
        <x:is>
          <x:t xml:space="preserve">图33</x:t>
        </x:is>
      </x:c>
      <x:c r="B325" t="inlineStr">
        <x:is>
          <x:t xml:space="preserve">多头百合玫瑰花礼</x:t>
        </x:is>
      </x:c>
      <x:c r="C325" t="inlineStr">
        <x:is>
          <x:t xml:space="preserve">推广状态</x:t>
        </x:is>
      </x:c>
      <x:c r="D325" t="n"/>
      <x:c r="E325" t="n"/>
      <x:c r="F325" t="n"/>
      <x:c r="G325" t="n"/>
      <x:c r="H325" t="n"/>
      <x:c r="I325" t="n"/>
      <x:c r="J325" t="n"/>
      <x:c r="K325" t="n"/>
      <x:c r="L325" t="n"/>
      <x:c r="M325" t="n"/>
      <x:c r="N325" t="n"/>
      <x:c r="O325" t="n"/>
      <x:c r="P325" t="n"/>
      <x:c r="Q325" t="n"/>
      <x:c r="R325" t="n"/>
      <x:c r="S325" t="n"/>
      <x:c r="T325" t="n"/>
      <x:c r="U325" t="n"/>
      <x:c r="V325" t="inlineStr">
        <x:is>
          <x:t xml:space="preserve">推广中</x:t>
        </x:is>
      </x:c>
      <x:c r="W325" t="n"/>
      <x:c r="X325" t="n"/>
      <x:c r="Y325" t="n"/>
      <x:c r="Z325" t="inlineStr">
        <x:is>
          <x:t xml:space="preserve">推广中</x:t>
        </x:is>
      </x:c>
      <x:c r="AA325" t="n"/>
      <x:c r="AB325" t="n"/>
      <x:c r="AC325" t="inlineStr">
        <x:is>
          <x:t xml:space="preserve">推广中</x:t>
        </x:is>
      </x:c>
      <x:c r="AD325" t="n"/>
      <x:c r="AE325" t="inlineStr">
        <x:is>
          <x:t xml:space="preserve">推广中</x:t>
        </x:is>
      </x:c>
      <x:c r="AF325" t="inlineStr">
        <x:is>
          <x:t xml:space="preserve">推广中</x:t>
        </x:is>
      </x:c>
      <x:c r="AG325" s="30" t="n"/>
    </x:row>
    <x:row r="326">
      <x:c r="A326" t="n"/>
      <x:c r="B326" t="str">
        <x:f>"900120415740"</x:f>
        <x:v>900120415740</x:v>
      </x:c>
      <x:c r="C326" t="inlineStr">
        <x:is>
          <x:t xml:space="preserve">当日动作</x:t>
        </x:is>
      </x:c>
      <x:c r="D326" t="n"/>
      <x:c r="E326" t="n"/>
      <x:c r="F326" t="n"/>
      <x:c r="G326" t="n"/>
      <x:c r="H326" t="n"/>
      <x:c r="I326" t="n"/>
      <x:c r="J326" t="n"/>
      <x:c r="K326" t="n"/>
      <x:c r="L326" t="n"/>
      <x:c r="M326" t="n"/>
      <x:c r="N326" t="n"/>
      <x:c r="O326" t="n"/>
      <x:c r="P326" t="n"/>
      <x:c r="Q326" t="n"/>
      <x:c r="R326" t="n"/>
      <x:c r="S326" t="n"/>
      <x:c r="T326" t="n"/>
      <x:c r="U326" t="n"/>
      <x:c r="V326" t="n"/>
      <x:c r="W326" t="n"/>
      <x:c r="X326" t="n"/>
      <x:c r="Y326" t="n"/>
      <x:c r="Z326" t="n"/>
      <x:c r="AA326" t="n"/>
      <x:c r="AB326" t="n"/>
      <x:c r="AC326" t="inlineStr">
        <x:is>
          <x:t xml:space="preserve">6.26完整表：有曝光无点击，先看素材</x:t>
        </x:is>
      </x:c>
      <x:c r="AD326" t="n"/>
      <x:c r="AE326" t="inlineStr">
        <x:is>
          <x:t xml:space="preserve">6.28完整表：有曝光无点击，先看素材</x:t>
        </x:is>
      </x:c>
      <x:c r="AF326" t="inlineStr">
        <x:is>
          <x:t xml:space="preserve">6.29完整表：样本少，先观察</x:t>
        </x:is>
      </x:c>
      <x:c r="AG326" s="30" t="n"/>
    </x:row>
    <x:row r="327">
      <x:c r="A327" t="n"/>
      <x:c r="B327" t="str">
        <x:f>"900120415740"</x:f>
        <x:v>900120415740</x:v>
      </x:c>
      <x:c r="C327" t="inlineStr">
        <x:is>
          <x:t xml:space="preserve">曝光量</x:t>
        </x:is>
      </x:c>
      <x:c r="D327" t="n"/>
      <x:c r="E327" t="n"/>
      <x:c r="F327" t="n"/>
      <x:c r="G327" t="n"/>
      <x:c r="H327" t="n"/>
      <x:c r="I327" t="n"/>
      <x:c r="J327" t="n"/>
      <x:c r="K327" t="n"/>
      <x:c r="L327" t="n"/>
      <x:c r="M327" t="n"/>
      <x:c r="N327" t="n"/>
      <x:c r="O327" t="n"/>
      <x:c r="P327" t="n"/>
      <x:c r="Q327" t="n"/>
      <x:c r="R327" t="n"/>
      <x:c r="S327" t="n"/>
      <x:c r="T327" t="n"/>
      <x:c r="U327" t="n"/>
      <x:c r="V327" t="n">
        <x:v>1</x:v>
      </x:c>
      <x:c r="W327" t="n"/>
      <x:c r="X327" t="n"/>
      <x:c r="Y327" t="n"/>
      <x:c r="Z327" t="n">
        <x:v>1</x:v>
      </x:c>
      <x:c r="AA327" t="n"/>
      <x:c r="AB327" t="n"/>
      <x:c r="AC327" t="n">
        <x:v>1</x:v>
      </x:c>
      <x:c r="AD327" t="n"/>
      <x:c r="AE327" t="n">
        <x:v>1</x:v>
      </x:c>
      <x:c r="AF327" s="17" t="n">
        <x:v>1</x:v>
      </x:c>
      <x:c r="AG327" s="31" t="n"/>
    </x:row>
    <x:row r="328">
      <x:c r="A328" t="n"/>
      <x:c r="B328" t="str">
        <x:f>"900120415740"</x:f>
        <x:v>900120415740</x:v>
      </x:c>
      <x:c r="C328" t="inlineStr">
        <x:is>
          <x:t xml:space="preserve">点击量</x:t>
        </x:is>
      </x:c>
      <x:c r="D328" t="n"/>
      <x:c r="E328" t="n"/>
      <x:c r="F328" t="n"/>
      <x:c r="G328" t="n"/>
      <x:c r="H328" t="n"/>
      <x:c r="I328" t="n"/>
      <x:c r="J328" t="n"/>
      <x:c r="K328" t="n"/>
      <x:c r="L328" t="n"/>
      <x:c r="M328" t="n"/>
      <x:c r="N328" t="n"/>
      <x:c r="O328" t="n"/>
      <x:c r="P328" t="n"/>
      <x:c r="Q328" t="n"/>
      <x:c r="R328" t="n"/>
      <x:c r="S328" t="n"/>
      <x:c r="T328" t="n"/>
      <x:c r="U328" t="n"/>
      <x:c r="V328" t="n">
        <x:v>0</x:v>
      </x:c>
      <x:c r="W328" t="n"/>
      <x:c r="X328" t="n"/>
      <x:c r="Y328" t="n"/>
      <x:c r="Z328" t="n">
        <x:v>0</x:v>
      </x:c>
      <x:c r="AA328" t="n"/>
      <x:c r="AB328" t="n"/>
      <x:c r="AC328" t="n">
        <x:v>0</x:v>
      </x:c>
      <x:c r="AD328" t="n"/>
      <x:c r="AE328" t="n">
        <x:v>0</x:v>
      </x:c>
      <x:c r="AF328" s="17" t="n">
        <x:v>0</x:v>
      </x:c>
      <x:c r="AG328" s="31" t="n"/>
    </x:row>
    <x:row r="329">
      <x:c r="A329" t="n"/>
      <x:c r="B329" t="str">
        <x:f>"900120415740"</x:f>
        <x:v>900120415740</x:v>
      </x:c>
      <x:c r="C329" t="inlineStr">
        <x:is>
          <x:t xml:space="preserve">点击率</x:t>
        </x:is>
      </x:c>
      <x:c r="D329" t="n"/>
      <x:c r="E329" t="n"/>
      <x:c r="F329" t="n"/>
      <x:c r="G329" t="n"/>
      <x:c r="H329" t="n"/>
      <x:c r="I329" t="n"/>
      <x:c r="J329" t="n"/>
      <x:c r="K329" t="n"/>
      <x:c r="L329" t="n"/>
      <x:c r="M329" t="n"/>
      <x:c r="N329" t="n"/>
      <x:c r="O329" t="n"/>
      <x:c r="P329" t="n"/>
      <x:c r="Q329" t="n"/>
      <x:c r="R329" t="n"/>
      <x:c r="S329" t="n"/>
      <x:c r="T329" t="n"/>
      <x:c r="U329" t="n"/>
      <x:c r="V329" t="n">
        <x:v>0</x:v>
      </x:c>
      <x:c r="W329" t="n"/>
      <x:c r="X329" t="n"/>
      <x:c r="Y329" t="n"/>
      <x:c r="Z329" t="n">
        <x:v>0</x:v>
      </x:c>
      <x:c r="AA329" t="n"/>
      <x:c r="AB329" t="n"/>
      <x:c r="AC329" t="n">
        <x:v>0</x:v>
      </x:c>
      <x:c r="AD329" t="n"/>
      <x:c r="AE329" t="n">
        <x:v>0</x:v>
      </x:c>
      <x:c r="AF329" s="18" t="n">
        <x:v>0</x:v>
      </x:c>
      <x:c r="AG329" s="32" t="n"/>
    </x:row>
    <x:row r="330">
      <x:c r="A330" t="n"/>
      <x:c r="B330" t="str">
        <x:f>"900120415740"</x:f>
        <x:v>900120415740</x:v>
      </x:c>
      <x:c r="C330" t="inlineStr">
        <x:is>
          <x:t xml:space="preserve">点击转化率</x:t>
        </x:is>
      </x:c>
      <x:c r="D330" t="n"/>
      <x:c r="E330" t="n"/>
      <x:c r="F330" t="n"/>
      <x:c r="G330" t="n"/>
      <x:c r="H330" t="n"/>
      <x:c r="I330" t="n"/>
      <x:c r="J330" t="n"/>
      <x:c r="K330" t="n"/>
      <x:c r="L330" t="n"/>
      <x:c r="M330" t="n"/>
      <x:c r="N330" t="n"/>
      <x:c r="O330" t="n"/>
      <x:c r="P330" t="n"/>
      <x:c r="Q330" t="n"/>
      <x:c r="R330" t="n"/>
      <x:c r="S330" t="n"/>
      <x:c r="T330" t="n"/>
      <x:c r="U330" t="n"/>
      <x:c r="V330" t="n">
        <x:v>0</x:v>
      </x:c>
      <x:c r="W330" t="n"/>
      <x:c r="X330" t="n"/>
      <x:c r="Y330" t="n"/>
      <x:c r="Z330" t="n">
        <x:v>0</x:v>
      </x:c>
      <x:c r="AA330" t="n"/>
      <x:c r="AB330" t="n"/>
      <x:c r="AC330" t="n">
        <x:v>0</x:v>
      </x:c>
      <x:c r="AD330" t="n"/>
      <x:c r="AE330" t="n">
        <x:v>0</x:v>
      </x:c>
      <x:c r="AF330" s="18" t="n">
        <x:v>0</x:v>
      </x:c>
      <x:c r="AG330" s="32" t="n"/>
    </x:row>
    <x:row r="331">
      <x:c r="A331" t="n"/>
      <x:c r="B331" t="str">
        <x:f>"900120415740"</x:f>
        <x:v>900120415740</x:v>
      </x:c>
      <x:c r="C331" t="inlineStr">
        <x:is>
          <x:t xml:space="preserve">成交笔数</x:t>
        </x:is>
      </x:c>
      <x:c r="D331" t="n"/>
      <x:c r="E331" t="n"/>
      <x:c r="F331" t="n"/>
      <x:c r="G331" t="n"/>
      <x:c r="H331" t="n"/>
      <x:c r="I331" t="n"/>
      <x:c r="J331" t="n"/>
      <x:c r="K331" t="n"/>
      <x:c r="L331" t="n"/>
      <x:c r="M331" t="n"/>
      <x:c r="N331" t="n"/>
      <x:c r="O331" t="n"/>
      <x:c r="P331" t="n"/>
      <x:c r="Q331" t="n"/>
      <x:c r="R331" t="n"/>
      <x:c r="S331" t="n"/>
      <x:c r="T331" t="n"/>
      <x:c r="U331" t="n"/>
      <x:c r="V331" t="n">
        <x:v>0</x:v>
      </x:c>
      <x:c r="W331" t="n"/>
      <x:c r="X331" t="n"/>
      <x:c r="Y331" t="n"/>
      <x:c r="Z331" t="n">
        <x:v>0</x:v>
      </x:c>
      <x:c r="AA331" t="n"/>
      <x:c r="AB331" t="n"/>
      <x:c r="AC331" t="n">
        <x:v>0</x:v>
      </x:c>
      <x:c r="AD331" t="n"/>
      <x:c r="AE331" t="n">
        <x:v>0</x:v>
      </x:c>
      <x:c r="AF331" s="17" t="n">
        <x:v>0</x:v>
      </x:c>
      <x:c r="AG331" s="31" t="n"/>
    </x:row>
    <x:row r="332">
      <x:c r="A332" t="n"/>
      <x:c r="B332" t="str">
        <x:f>"900120415740"</x:f>
        <x:v>900120415740</x:v>
      </x:c>
      <x:c r="C332" t="inlineStr">
        <x:is>
          <x:t xml:space="preserve">成交金额</x:t>
        </x:is>
      </x:c>
      <x:c r="D332" t="n"/>
      <x:c r="E332" t="n"/>
      <x:c r="F332" t="n"/>
      <x:c r="G332" t="n"/>
      <x:c r="H332" t="n"/>
      <x:c r="I332" t="n"/>
      <x:c r="J332" t="n"/>
      <x:c r="K332" t="n"/>
      <x:c r="L332" t="n"/>
      <x:c r="M332" t="n"/>
      <x:c r="N332" t="n"/>
      <x:c r="O332" t="n"/>
      <x:c r="P332" t="n"/>
      <x:c r="Q332" t="n"/>
      <x:c r="R332" t="n"/>
      <x:c r="S332" t="n"/>
      <x:c r="T332" t="n"/>
      <x:c r="U332" t="n"/>
      <x:c r="V332" t="n">
        <x:v>0</x:v>
      </x:c>
      <x:c r="W332" t="n"/>
      <x:c r="X332" t="n"/>
      <x:c r="Y332" t="n"/>
      <x:c r="Z332" t="n">
        <x:v>0</x:v>
      </x:c>
      <x:c r="AA332" t="n"/>
      <x:c r="AB332" t="n"/>
      <x:c r="AC332" t="n">
        <x:v>0</x:v>
      </x:c>
      <x:c r="AD332" t="n"/>
      <x:c r="AE332" t="n">
        <x:v>0</x:v>
      </x:c>
      <x:c r="AF332" s="17" t="n">
        <x:v>0</x:v>
      </x:c>
      <x:c r="AG332" s="31" t="n"/>
    </x:row>
    <x:row r="333">
      <x:c r="A333" t="n"/>
      <x:c r="B333" t="str">
        <x:f>"900120415740"</x:f>
        <x:v>900120415740</x:v>
      </x:c>
      <x:c r="C333" t="inlineStr">
        <x:is>
          <x:t xml:space="preserve">投产比</x:t>
        </x:is>
      </x:c>
      <x:c r="D333" t="n"/>
      <x:c r="E333" t="n"/>
      <x:c r="F333" t="n"/>
      <x:c r="G333" t="n"/>
      <x:c r="H333" t="n"/>
      <x:c r="I333" t="n"/>
      <x:c r="J333" t="n"/>
      <x:c r="K333" t="n"/>
      <x:c r="L333" t="n"/>
      <x:c r="M333" t="n"/>
      <x:c r="N333" t="n"/>
      <x:c r="O333" t="n"/>
      <x:c r="P333" t="n"/>
      <x:c r="Q333" t="n"/>
      <x:c r="R333" t="n"/>
      <x:c r="S333" t="n"/>
      <x:c r="T333" t="n"/>
      <x:c r="U333" t="n"/>
      <x:c r="V333" t="n">
        <x:v>0</x:v>
      </x:c>
      <x:c r="W333" t="n"/>
      <x:c r="X333" t="n"/>
      <x:c r="Y333" t="n"/>
      <x:c r="Z333" t="n">
        <x:v>0</x:v>
      </x:c>
      <x:c r="AA333" t="n"/>
      <x:c r="AB333" t="n"/>
      <x:c r="AC333" t="n">
        <x:v>0</x:v>
      </x:c>
      <x:c r="AD333" t="n"/>
      <x:c r="AE333" t="n">
        <x:v>0</x:v>
      </x:c>
      <x:c r="AF333" s="17" t="n">
        <x:v>0</x:v>
      </x:c>
      <x:c r="AG333" s="31" t="n"/>
    </x:row>
    <x:row r="334">
      <x:c r="A334" t="n"/>
      <x:c r="B334" t="n"/>
      <x:c r="C334" t="n"/>
      <x:c r="D334" t="n"/>
      <x:c r="E334" t="n"/>
      <x:c r="F334" t="n"/>
      <x:c r="G334" t="n"/>
      <x:c r="H334" t="n"/>
      <x:c r="I334" t="n"/>
      <x:c r="J334" t="n"/>
      <x:c r="K334" t="n"/>
      <x:c r="L334" t="n"/>
      <x:c r="M334" t="n"/>
      <x:c r="N334" t="n"/>
      <x:c r="O334" t="n"/>
      <x:c r="P334" t="n"/>
      <x:c r="Q334" t="n"/>
      <x:c r="R334" t="n"/>
      <x:c r="S334" t="n"/>
      <x:c r="T334" t="n"/>
      <x:c r="U334" t="n"/>
      <x:c r="V334" t="n"/>
      <x:c r="W334" t="n"/>
      <x:c r="X334" t="n"/>
      <x:c r="Y334" t="n"/>
      <x:c r="Z334" t="n"/>
      <x:c r="AA334" t="n"/>
      <x:c r="AB334" t="n"/>
      <x:c r="AC334" t="n"/>
      <x:c r="AD334" t="n"/>
      <x:c r="AE334" t="n"/>
      <x:c r="AF334" t="n"/>
      <x:c r="AG334" s="30" t="n"/>
    </x:row>
    <x:row r="335">
      <x:c r="A335" t="inlineStr">
        <x:is>
          <x:t xml:space="preserve">图34</x:t>
        </x:is>
      </x:c>
      <x:c r="B335" t="inlineStr">
        <x:is>
          <x:t xml:space="preserve">高颜值大花苞百合</x:t>
        </x:is>
      </x:c>
      <x:c r="C335" t="inlineStr">
        <x:is>
          <x:t xml:space="preserve">推广状态</x:t>
        </x:is>
      </x:c>
      <x:c r="D335" t="n"/>
      <x:c r="E335" t="n"/>
      <x:c r="F335" t="n"/>
      <x:c r="G335" t="n"/>
      <x:c r="H335" t="n"/>
      <x:c r="I335" t="n"/>
      <x:c r="J335" t="n"/>
      <x:c r="K335" t="n"/>
      <x:c r="L335" t="n"/>
      <x:c r="M335" t="n"/>
      <x:c r="N335" t="n"/>
      <x:c r="O335" t="n"/>
      <x:c r="P335" t="n"/>
      <x:c r="Q335" t="n"/>
      <x:c r="R335" t="n"/>
      <x:c r="S335" t="n"/>
      <x:c r="T335" t="n"/>
      <x:c r="U335" t="n"/>
      <x:c r="V335" t="inlineStr">
        <x:is>
          <x:t xml:space="preserve">推广中</x:t>
        </x:is>
      </x:c>
      <x:c r="W335" t="n"/>
      <x:c r="X335" t="n"/>
      <x:c r="Y335" t="n"/>
      <x:c r="Z335" t="n"/>
      <x:c r="AA335" t="n"/>
      <x:c r="AB335" t="n"/>
      <x:c r="AC335" t="n"/>
      <x:c r="AD335" t="n"/>
      <x:c r="AE335" t="n"/>
      <x:c r="AF335" t="inlineStr">
        <x:is>
          <x:t xml:space="preserve">推广中</x:t>
        </x:is>
      </x:c>
      <x:c r="AG335" s="30" t="n"/>
    </x:row>
    <x:row r="336">
      <x:c r="A336" t="n"/>
      <x:c r="B336" t="str">
        <x:f>"940477390611"</x:f>
        <x:v>940477390611</x:v>
      </x:c>
      <x:c r="C336" t="inlineStr">
        <x:is>
          <x:t xml:space="preserve">当日动作</x:t>
        </x:is>
      </x:c>
      <x:c r="D336" t="n"/>
      <x:c r="E336" t="n"/>
      <x:c r="F336" t="n"/>
      <x:c r="G336" t="n"/>
      <x:c r="H336" t="n"/>
      <x:c r="I336" t="n"/>
      <x:c r="J336" t="n"/>
      <x:c r="K336" t="n"/>
      <x:c r="L336" t="n"/>
      <x:c r="M336" t="n"/>
      <x:c r="N336" t="n"/>
      <x:c r="O336" t="n"/>
      <x:c r="P336" t="n"/>
      <x:c r="Q336" t="n"/>
      <x:c r="R336" t="n"/>
      <x:c r="S336" t="n"/>
      <x:c r="T336" t="n"/>
      <x:c r="U336" t="n"/>
      <x:c r="V336" t="n"/>
      <x:c r="W336" t="n"/>
      <x:c r="X336" t="n"/>
      <x:c r="Y336" t="n"/>
      <x:c r="Z336" t="n"/>
      <x:c r="AA336" t="n"/>
      <x:c r="AB336" t="n"/>
      <x:c r="AC336" t="n"/>
      <x:c r="AD336" t="n"/>
      <x:c r="AE336" t="n"/>
      <x:c r="AF336" t="inlineStr">
        <x:is>
          <x:t xml:space="preserve">6.29完整表：样本少，先观察</x:t>
        </x:is>
      </x:c>
      <x:c r="AG336" s="30" t="n"/>
    </x:row>
    <x:row r="337">
      <x:c r="A337" t="n"/>
      <x:c r="B337" t="str">
        <x:f>"940477390611"</x:f>
        <x:v>940477390611</x:v>
      </x:c>
      <x:c r="C337" t="inlineStr">
        <x:is>
          <x:t xml:space="preserve">曝光量</x:t>
        </x:is>
      </x:c>
      <x:c r="D337" t="n"/>
      <x:c r="E337" t="n"/>
      <x:c r="F337" t="n"/>
      <x:c r="G337" t="n"/>
      <x:c r="H337" t="n"/>
      <x:c r="I337" t="n"/>
      <x:c r="J337" t="n"/>
      <x:c r="K337" t="n"/>
      <x:c r="L337" t="n"/>
      <x:c r="M337" t="n"/>
      <x:c r="N337" t="n"/>
      <x:c r="O337" t="n"/>
      <x:c r="P337" t="n"/>
      <x:c r="Q337" t="n"/>
      <x:c r="R337" t="n"/>
      <x:c r="S337" t="n"/>
      <x:c r="T337" t="n"/>
      <x:c r="U337" t="n"/>
      <x:c r="V337" t="n">
        <x:v>0</x:v>
      </x:c>
      <x:c r="W337" t="n"/>
      <x:c r="X337" t="n"/>
      <x:c r="Y337" t="n"/>
      <x:c r="Z337" t="n"/>
      <x:c r="AA337" t="n"/>
      <x:c r="AB337" t="n"/>
      <x:c r="AC337" t="n"/>
      <x:c r="AD337" t="n"/>
      <x:c r="AE337" t="n"/>
      <x:c r="AF337" s="17" t="n">
        <x:v>1</x:v>
      </x:c>
      <x:c r="AG337" s="31" t="n"/>
    </x:row>
    <x:row r="338">
      <x:c r="A338" t="n"/>
      <x:c r="B338" t="str">
        <x:f>"940477390611"</x:f>
        <x:v>940477390611</x:v>
      </x:c>
      <x:c r="C338" t="inlineStr">
        <x:is>
          <x:t xml:space="preserve">点击量</x:t>
        </x:is>
      </x:c>
      <x:c r="D338" t="n"/>
      <x:c r="E338" t="n"/>
      <x:c r="F338" t="n"/>
      <x:c r="G338" t="n"/>
      <x:c r="H338" t="n"/>
      <x:c r="I338" t="n"/>
      <x:c r="J338" t="n"/>
      <x:c r="K338" t="n"/>
      <x:c r="L338" t="n"/>
      <x:c r="M338" t="n"/>
      <x:c r="N338" t="n"/>
      <x:c r="O338" t="n"/>
      <x:c r="P338" t="n"/>
      <x:c r="Q338" t="n"/>
      <x:c r="R338" t="n"/>
      <x:c r="S338" t="n"/>
      <x:c r="T338" t="n"/>
      <x:c r="U338" t="n"/>
      <x:c r="V338" t="n">
        <x:v>0</x:v>
      </x:c>
      <x:c r="W338" t="n"/>
      <x:c r="X338" t="n"/>
      <x:c r="Y338" t="n"/>
      <x:c r="Z338" t="n"/>
      <x:c r="AA338" t="n"/>
      <x:c r="AB338" t="n"/>
      <x:c r="AC338" t="n"/>
      <x:c r="AD338" t="n"/>
      <x:c r="AE338" t="n"/>
      <x:c r="AF338" s="17" t="n">
        <x:v>0</x:v>
      </x:c>
      <x:c r="AG338" s="31" t="n"/>
    </x:row>
    <x:row r="339">
      <x:c r="A339" t="n"/>
      <x:c r="B339" t="str">
        <x:f>"940477390611"</x:f>
        <x:v>940477390611</x:v>
      </x:c>
      <x:c r="C339" t="inlineStr">
        <x:is>
          <x:t xml:space="preserve">点击率</x:t>
        </x:is>
      </x:c>
      <x:c r="D339" t="n"/>
      <x:c r="E339" t="n"/>
      <x:c r="F339" t="n"/>
      <x:c r="G339" t="n"/>
      <x:c r="H339" t="n"/>
      <x:c r="I339" t="n"/>
      <x:c r="J339" t="n"/>
      <x:c r="K339" t="n"/>
      <x:c r="L339" t="n"/>
      <x:c r="M339" t="n"/>
      <x:c r="N339" t="n"/>
      <x:c r="O339" t="n"/>
      <x:c r="P339" t="n"/>
      <x:c r="Q339" t="n"/>
      <x:c r="R339" t="n"/>
      <x:c r="S339" t="n"/>
      <x:c r="T339" t="n"/>
      <x:c r="U339" t="n"/>
      <x:c r="V339" t="n">
        <x:v>0</x:v>
      </x:c>
      <x:c r="W339" t="n"/>
      <x:c r="X339" t="n"/>
      <x:c r="Y339" t="n"/>
      <x:c r="Z339" t="n"/>
      <x:c r="AA339" t="n"/>
      <x:c r="AB339" t="n"/>
      <x:c r="AC339" t="n"/>
      <x:c r="AD339" t="n"/>
      <x:c r="AE339" t="n"/>
      <x:c r="AF339" s="18" t="n">
        <x:v>0</x:v>
      </x:c>
      <x:c r="AG339" s="32" t="n"/>
    </x:row>
    <x:row r="340">
      <x:c r="A340" t="n"/>
      <x:c r="B340" t="str">
        <x:f>"940477390611"</x:f>
        <x:v>940477390611</x:v>
      </x:c>
      <x:c r="C340" t="inlineStr">
        <x:is>
          <x:t xml:space="preserve">点击转化率</x:t>
        </x:is>
      </x:c>
      <x:c r="D340" t="n"/>
      <x:c r="E340" t="n"/>
      <x:c r="F340" t="n"/>
      <x:c r="G340" t="n"/>
      <x:c r="H340" t="n"/>
      <x:c r="I340" t="n"/>
      <x:c r="J340" t="n"/>
      <x:c r="K340" t="n"/>
      <x:c r="L340" t="n"/>
      <x:c r="M340" t="n"/>
      <x:c r="N340" t="n"/>
      <x:c r="O340" t="n"/>
      <x:c r="P340" t="n"/>
      <x:c r="Q340" t="n"/>
      <x:c r="R340" t="n"/>
      <x:c r="S340" t="n"/>
      <x:c r="T340" t="n"/>
      <x:c r="U340" t="n"/>
      <x:c r="V340" t="n">
        <x:v>0</x:v>
      </x:c>
      <x:c r="W340" t="n"/>
      <x:c r="X340" t="n"/>
      <x:c r="Y340" t="n"/>
      <x:c r="Z340" t="n"/>
      <x:c r="AA340" t="n"/>
      <x:c r="AB340" t="n"/>
      <x:c r="AC340" t="n"/>
      <x:c r="AD340" t="n"/>
      <x:c r="AE340" t="n"/>
      <x:c r="AF340" s="18" t="n">
        <x:v>0</x:v>
      </x:c>
      <x:c r="AG340" s="32" t="n"/>
    </x:row>
    <x:row r="341">
      <x:c r="A341" t="n"/>
      <x:c r="B341" t="str">
        <x:f>"940477390611"</x:f>
        <x:v>940477390611</x:v>
      </x:c>
      <x:c r="C341" t="inlineStr">
        <x:is>
          <x:t xml:space="preserve">成交笔数</x:t>
        </x:is>
      </x:c>
      <x:c r="D341" t="n"/>
      <x:c r="E341" t="n"/>
      <x:c r="F341" t="n"/>
      <x:c r="G341" t="n"/>
      <x:c r="H341" t="n"/>
      <x:c r="I341" t="n"/>
      <x:c r="J341" t="n"/>
      <x:c r="K341" t="n"/>
      <x:c r="L341" t="n"/>
      <x:c r="M341" t="n"/>
      <x:c r="N341" t="n"/>
      <x:c r="O341" t="n"/>
      <x:c r="P341" t="n"/>
      <x:c r="Q341" t="n"/>
      <x:c r="R341" t="n"/>
      <x:c r="S341" t="n"/>
      <x:c r="T341" t="n"/>
      <x:c r="U341" t="n"/>
      <x:c r="V341" t="n">
        <x:v>2</x:v>
      </x:c>
      <x:c r="W341" t="n"/>
      <x:c r="X341" t="n"/>
      <x:c r="Y341" t="n"/>
      <x:c r="Z341" t="n"/>
      <x:c r="AA341" t="n"/>
      <x:c r="AB341" t="n"/>
      <x:c r="AC341" t="n"/>
      <x:c r="AD341" t="n"/>
      <x:c r="AE341" t="n"/>
      <x:c r="AF341" s="17" t="n">
        <x:v>0</x:v>
      </x:c>
      <x:c r="AG341" s="31" t="n"/>
    </x:row>
    <x:row r="342">
      <x:c r="A342" t="n"/>
      <x:c r="B342" t="str">
        <x:f>"940477390611"</x:f>
        <x:v>940477390611</x:v>
      </x:c>
      <x:c r="C342" t="inlineStr">
        <x:is>
          <x:t xml:space="preserve">成交金额</x:t>
        </x:is>
      </x:c>
      <x:c r="D342" t="n"/>
      <x:c r="E342" t="n"/>
      <x:c r="F342" t="n"/>
      <x:c r="G342" t="n"/>
      <x:c r="H342" t="n"/>
      <x:c r="I342" t="n"/>
      <x:c r="J342" t="n"/>
      <x:c r="K342" t="n"/>
      <x:c r="L342" t="n"/>
      <x:c r="M342" t="n"/>
      <x:c r="N342" t="n"/>
      <x:c r="O342" t="n"/>
      <x:c r="P342" t="n"/>
      <x:c r="Q342" t="n"/>
      <x:c r="R342" t="n"/>
      <x:c r="S342" t="n"/>
      <x:c r="T342" t="n"/>
      <x:c r="U342" t="n"/>
      <x:c r="V342" t="n">
        <x:v>25.76</x:v>
      </x:c>
      <x:c r="W342" t="n"/>
      <x:c r="X342" t="n"/>
      <x:c r="Y342" t="n"/>
      <x:c r="Z342" t="n"/>
      <x:c r="AA342" t="n"/>
      <x:c r="AB342" t="n"/>
      <x:c r="AC342" t="n"/>
      <x:c r="AD342" t="n"/>
      <x:c r="AE342" t="n"/>
      <x:c r="AF342" s="17" t="n">
        <x:v>0</x:v>
      </x:c>
      <x:c r="AG342" s="31" t="n"/>
    </x:row>
    <x:row r="343">
      <x:c r="A343" t="n"/>
      <x:c r="B343" t="str">
        <x:f>"940477390611"</x:f>
        <x:v>940477390611</x:v>
      </x:c>
      <x:c r="C343" t="inlineStr">
        <x:is>
          <x:t xml:space="preserve">投产比</x:t>
        </x:is>
      </x:c>
      <x:c r="D343" t="n"/>
      <x:c r="E343" t="n"/>
      <x:c r="F343" t="n"/>
      <x:c r="G343" t="n"/>
      <x:c r="H343" t="n"/>
      <x:c r="I343" t="n"/>
      <x:c r="J343" t="n"/>
      <x:c r="K343" t="n"/>
      <x:c r="L343" t="n"/>
      <x:c r="M343" t="n"/>
      <x:c r="N343" t="n"/>
      <x:c r="O343" t="n"/>
      <x:c r="P343" t="n"/>
      <x:c r="Q343" t="n"/>
      <x:c r="R343" t="n"/>
      <x:c r="S343" t="n"/>
      <x:c r="T343" t="n"/>
      <x:c r="U343" t="n"/>
      <x:c r="V343" t="n">
        <x:v>0</x:v>
      </x:c>
      <x:c r="W343" t="n"/>
      <x:c r="X343" t="n"/>
      <x:c r="Y343" t="n"/>
      <x:c r="Z343" t="n"/>
      <x:c r="AA343" t="n"/>
      <x:c r="AB343" t="n"/>
      <x:c r="AC343" t="n"/>
      <x:c r="AD343" t="n"/>
      <x:c r="AE343" t="n"/>
      <x:c r="AF343" s="17" t="n">
        <x:v>0</x:v>
      </x:c>
      <x:c r="AG343" s="31" t="n"/>
    </x:row>
    <x:row r="344">
      <x:c r="A344" t="n"/>
      <x:c r="B344" t="n"/>
      <x:c r="C344" t="n"/>
      <x:c r="D344" t="n"/>
      <x:c r="E344" t="n"/>
      <x:c r="F344" t="n"/>
      <x:c r="G344" t="n"/>
      <x:c r="H344" t="n"/>
      <x:c r="I344" t="n"/>
      <x:c r="J344" t="n"/>
      <x:c r="K344" t="n"/>
      <x:c r="L344" t="n"/>
      <x:c r="M344" t="n"/>
      <x:c r="N344" t="n"/>
      <x:c r="O344" t="n"/>
      <x:c r="P344" t="n"/>
      <x:c r="Q344" t="n"/>
      <x:c r="R344" t="n"/>
      <x:c r="S344" t="n"/>
      <x:c r="T344" t="n"/>
      <x:c r="U344" t="n"/>
      <x:c r="V344" t="n"/>
      <x:c r="W344" t="n"/>
      <x:c r="X344" t="n"/>
      <x:c r="Y344" t="n"/>
      <x:c r="Z344" t="n"/>
      <x:c r="AA344" t="n"/>
      <x:c r="AB344" t="n"/>
      <x:c r="AC344" t="n"/>
      <x:c r="AD344" t="n"/>
      <x:c r="AE344" t="n"/>
      <x:c r="AF344" t="n"/>
      <x:c r="AG344" s="30" t="n"/>
    </x:row>
    <x:row r="345">
      <x:c r="A345" t="inlineStr">
        <x:is>
          <x:t xml:space="preserve">图35</x:t>
        </x:is>
      </x:c>
      <x:c r="B345" t="inlineStr">
        <x:is>
          <x:t xml:space="preserve">多头百合玫瑰花束</x:t>
        </x:is>
      </x:c>
      <x:c r="C345" t="inlineStr">
        <x:is>
          <x:t xml:space="preserve">推广状态</x:t>
        </x:is>
      </x:c>
      <x:c r="D345" t="n"/>
      <x:c r="E345" t="n"/>
      <x:c r="F345" t="n"/>
      <x:c r="G345" t="n"/>
      <x:c r="H345" t="n"/>
      <x:c r="I345" t="n"/>
      <x:c r="J345" t="n"/>
      <x:c r="K345" t="n"/>
      <x:c r="L345" t="n"/>
      <x:c r="M345" t="n"/>
      <x:c r="N345" t="n"/>
      <x:c r="O345" t="n"/>
      <x:c r="P345" t="n"/>
      <x:c r="Q345" t="n"/>
      <x:c r="R345" t="n"/>
      <x:c r="S345" t="n"/>
      <x:c r="T345" t="n"/>
      <x:c r="U345" t="n"/>
      <x:c r="V345" t="n"/>
      <x:c r="W345" t="inlineStr">
        <x:is>
          <x:t xml:space="preserve">推广中</x:t>
        </x:is>
      </x:c>
      <x:c r="X345" t="n"/>
      <x:c r="Y345" t="inlineStr">
        <x:is>
          <x:t xml:space="preserve">推广中</x:t>
        </x:is>
      </x:c>
      <x:c r="Z345" t="inlineStr">
        <x:is>
          <x:t xml:space="preserve">推广中</x:t>
        </x:is>
      </x:c>
      <x:c r="AA345" t="n"/>
      <x:c r="AB345" t="n"/>
      <x:c r="AC345" t="n"/>
      <x:c r="AD345" t="inlineStr">
        <x:is>
          <x:t xml:space="preserve">推广中</x:t>
        </x:is>
      </x:c>
      <x:c r="AE345" t="inlineStr">
        <x:is>
          <x:t xml:space="preserve">推广中</x:t>
        </x:is>
      </x:c>
      <x:c r="AF345" t="inlineStr">
        <x:is>
          <x:t xml:space="preserve">推广中</x:t>
        </x:is>
      </x:c>
      <x:c r="AG345" s="30" t="n"/>
    </x:row>
    <x:row r="346">
      <x:c r="A346" t="n"/>
      <x:c r="B346" t="str">
        <x:f>"875949220696"</x:f>
        <x:v>875949220696</x:v>
      </x:c>
      <x:c r="C346" t="inlineStr">
        <x:is>
          <x:t xml:space="preserve">当日动作</x:t>
        </x:is>
      </x:c>
      <x:c r="D346" t="n"/>
      <x:c r="E346" t="n"/>
      <x:c r="F346" t="n"/>
      <x:c r="G346" t="n"/>
      <x:c r="H346" t="n"/>
      <x:c r="I346" t="n"/>
      <x:c r="J346" t="n"/>
      <x:c r="K346" t="n"/>
      <x:c r="L346" t="n"/>
      <x:c r="M346" t="n"/>
      <x:c r="N346" t="n"/>
      <x:c r="O346" t="n"/>
      <x:c r="P346" t="n"/>
      <x:c r="Q346" t="n"/>
      <x:c r="R346" t="n"/>
      <x:c r="S346" t="n"/>
      <x:c r="T346" t="n"/>
      <x:c r="U346" t="n"/>
      <x:c r="V346" t="n"/>
      <x:c r="W346" t="n"/>
      <x:c r="X346" t="n"/>
      <x:c r="Y346" t="n"/>
      <x:c r="Z346" t="n"/>
      <x:c r="AA346" t="n"/>
      <x:c r="AB346" t="n"/>
      <x:c r="AC346" t="n"/>
      <x:c r="AD346" t="inlineStr">
        <x:is>
          <x:t xml:space="preserve">6.27完整表：有曝光无点击，先看素材</x:t>
        </x:is>
      </x:c>
      <x:c r="AE346" t="inlineStr">
        <x:is>
          <x:t xml:space="preserve">6.28完整表：有曝光无点击，先看素材</x:t>
        </x:is>
      </x:c>
      <x:c r="AF346" t="inlineStr">
        <x:is>
          <x:t xml:space="preserve">6.29完整表：样本少，先观察</x:t>
        </x:is>
      </x:c>
      <x:c r="AG346" s="30" t="n"/>
    </x:row>
    <x:row r="347">
      <x:c r="A347" t="n"/>
      <x:c r="B347" t="str">
        <x:f>"875949220696"</x:f>
        <x:v>875949220696</x:v>
      </x:c>
      <x:c r="C347" t="inlineStr">
        <x:is>
          <x:t xml:space="preserve">曝光量</x:t>
        </x:is>
      </x:c>
      <x:c r="D347" t="n"/>
      <x:c r="E347" t="n"/>
      <x:c r="F347" t="n"/>
      <x:c r="G347" t="n"/>
      <x:c r="H347" t="n"/>
      <x:c r="I347" t="n"/>
      <x:c r="J347" t="n"/>
      <x:c r="K347" t="n"/>
      <x:c r="L347" t="n"/>
      <x:c r="M347" t="n"/>
      <x:c r="N347" t="n"/>
      <x:c r="O347" t="n"/>
      <x:c r="P347" t="n"/>
      <x:c r="Q347" t="n"/>
      <x:c r="R347" t="n"/>
      <x:c r="S347" t="n"/>
      <x:c r="T347" t="n"/>
      <x:c r="U347" t="n"/>
      <x:c r="V347" t="n"/>
      <x:c r="W347" t="n">
        <x:v>1</x:v>
      </x:c>
      <x:c r="X347" t="n"/>
      <x:c r="Y347" t="n">
        <x:v>1</x:v>
      </x:c>
      <x:c r="Z347" t="n">
        <x:v>3</x:v>
      </x:c>
      <x:c r="AA347" t="n"/>
      <x:c r="AB347" t="n"/>
      <x:c r="AC347" t="n"/>
      <x:c r="AD347" t="n">
        <x:v>1</x:v>
      </x:c>
      <x:c r="AE347" t="n">
        <x:v>1</x:v>
      </x:c>
      <x:c r="AF347" s="17" t="n">
        <x:v>1</x:v>
      </x:c>
      <x:c r="AG347" s="31" t="n"/>
    </x:row>
    <x:row r="348">
      <x:c r="A348" t="n"/>
      <x:c r="B348" t="str">
        <x:f>"875949220696"</x:f>
        <x:v>875949220696</x:v>
      </x:c>
      <x:c r="C348" t="inlineStr">
        <x:is>
          <x:t xml:space="preserve">点击量</x:t>
        </x:is>
      </x:c>
      <x:c r="D348" t="n"/>
      <x:c r="E348" t="n"/>
      <x:c r="F348" t="n"/>
      <x:c r="G348" t="n"/>
      <x:c r="H348" t="n"/>
      <x:c r="I348" t="n"/>
      <x:c r="J348" t="n"/>
      <x:c r="K348" t="n"/>
      <x:c r="L348" t="n"/>
      <x:c r="M348" t="n"/>
      <x:c r="N348" t="n"/>
      <x:c r="O348" t="n"/>
      <x:c r="P348" t="n"/>
      <x:c r="Q348" t="n"/>
      <x:c r="R348" t="n"/>
      <x:c r="S348" t="n"/>
      <x:c r="T348" t="n"/>
      <x:c r="U348" t="n"/>
      <x:c r="V348" t="n"/>
      <x:c r="W348" t="n">
        <x:v>0</x:v>
      </x:c>
      <x:c r="X348" t="n"/>
      <x:c r="Y348" t="n">
        <x:v>0</x:v>
      </x:c>
      <x:c r="Z348" t="n">
        <x:v>0</x:v>
      </x:c>
      <x:c r="AA348" t="n"/>
      <x:c r="AB348" t="n"/>
      <x:c r="AC348" t="n"/>
      <x:c r="AD348" t="n">
        <x:v>0</x:v>
      </x:c>
      <x:c r="AE348" t="n">
        <x:v>0</x:v>
      </x:c>
      <x:c r="AF348" s="17" t="n">
        <x:v>0</x:v>
      </x:c>
      <x:c r="AG348" s="31" t="n"/>
    </x:row>
    <x:row r="349">
      <x:c r="A349" t="n"/>
      <x:c r="B349" t="str">
        <x:f>"875949220696"</x:f>
        <x:v>875949220696</x:v>
      </x:c>
      <x:c r="C349" t="inlineStr">
        <x:is>
          <x:t xml:space="preserve">点击率</x:t>
        </x:is>
      </x:c>
      <x:c r="D349" t="n"/>
      <x:c r="E349" t="n"/>
      <x:c r="F349" t="n"/>
      <x:c r="G349" t="n"/>
      <x:c r="H349" t="n"/>
      <x:c r="I349" t="n"/>
      <x:c r="J349" t="n"/>
      <x:c r="K349" t="n"/>
      <x:c r="L349" t="n"/>
      <x:c r="M349" t="n"/>
      <x:c r="N349" t="n"/>
      <x:c r="O349" t="n"/>
      <x:c r="P349" t="n"/>
      <x:c r="Q349" t="n"/>
      <x:c r="R349" t="n"/>
      <x:c r="S349" t="n"/>
      <x:c r="T349" t="n"/>
      <x:c r="U349" t="n"/>
      <x:c r="V349" t="n"/>
      <x:c r="W349" t="n">
        <x:v>0</x:v>
      </x:c>
      <x:c r="X349" t="n"/>
      <x:c r="Y349" t="n">
        <x:v>0</x:v>
      </x:c>
      <x:c r="Z349" t="n">
        <x:v>0</x:v>
      </x:c>
      <x:c r="AA349" t="n"/>
      <x:c r="AB349" t="n"/>
      <x:c r="AC349" t="n"/>
      <x:c r="AD349" t="n">
        <x:v>0</x:v>
      </x:c>
      <x:c r="AE349" t="n">
        <x:v>0</x:v>
      </x:c>
      <x:c r="AF349" s="18" t="n">
        <x:v>0</x:v>
      </x:c>
      <x:c r="AG349" s="32" t="n"/>
    </x:row>
    <x:row r="350">
      <x:c r="A350" t="n"/>
      <x:c r="B350" t="str">
        <x:f>"875949220696"</x:f>
        <x:v>875949220696</x:v>
      </x:c>
      <x:c r="C350" t="inlineStr">
        <x:is>
          <x:t xml:space="preserve">点击转化率</x:t>
        </x:is>
      </x:c>
      <x:c r="D350" t="n"/>
      <x:c r="E350" t="n"/>
      <x:c r="F350" t="n"/>
      <x:c r="G350" t="n"/>
      <x:c r="H350" t="n"/>
      <x:c r="I350" t="n"/>
      <x:c r="J350" t="n"/>
      <x:c r="K350" t="n"/>
      <x:c r="L350" t="n"/>
      <x:c r="M350" t="n"/>
      <x:c r="N350" t="n"/>
      <x:c r="O350" t="n"/>
      <x:c r="P350" t="n"/>
      <x:c r="Q350" t="n"/>
      <x:c r="R350" t="n"/>
      <x:c r="S350" t="n"/>
      <x:c r="T350" t="n"/>
      <x:c r="U350" t="n"/>
      <x:c r="V350" t="n"/>
      <x:c r="W350" t="n">
        <x:v>0</x:v>
      </x:c>
      <x:c r="X350" t="n"/>
      <x:c r="Y350" t="n">
        <x:v>0</x:v>
      </x:c>
      <x:c r="Z350" t="n">
        <x:v>0</x:v>
      </x:c>
      <x:c r="AA350" t="n"/>
      <x:c r="AB350" t="n"/>
      <x:c r="AC350" t="n"/>
      <x:c r="AD350" t="n">
        <x:v>0</x:v>
      </x:c>
      <x:c r="AE350" t="n">
        <x:v>0</x:v>
      </x:c>
      <x:c r="AF350" s="18" t="n">
        <x:v>0</x:v>
      </x:c>
      <x:c r="AG350" s="32" t="n"/>
    </x:row>
    <x:row r="351">
      <x:c r="A351" t="n"/>
      <x:c r="B351" t="str">
        <x:f>"875949220696"</x:f>
        <x:v>875949220696</x:v>
      </x:c>
      <x:c r="C351" t="inlineStr">
        <x:is>
          <x:t xml:space="preserve">成交笔数</x:t>
        </x:is>
      </x:c>
      <x:c r="D351" t="n"/>
      <x:c r="E351" t="n"/>
      <x:c r="F351" t="n"/>
      <x:c r="G351" t="n"/>
      <x:c r="H351" t="n"/>
      <x:c r="I351" t="n"/>
      <x:c r="J351" t="n"/>
      <x:c r="K351" t="n"/>
      <x:c r="L351" t="n"/>
      <x:c r="M351" t="n"/>
      <x:c r="N351" t="n"/>
      <x:c r="O351" t="n"/>
      <x:c r="P351" t="n"/>
      <x:c r="Q351" t="n"/>
      <x:c r="R351" t="n"/>
      <x:c r="S351" t="n"/>
      <x:c r="T351" t="n"/>
      <x:c r="U351" t="n"/>
      <x:c r="V351" t="n"/>
      <x:c r="W351" t="n">
        <x:v>0</x:v>
      </x:c>
      <x:c r="X351" t="n"/>
      <x:c r="Y351" t="n">
        <x:v>0</x:v>
      </x:c>
      <x:c r="Z351" t="n">
        <x:v>0</x:v>
      </x:c>
      <x:c r="AA351" t="n"/>
      <x:c r="AB351" t="n"/>
      <x:c r="AC351" t="n"/>
      <x:c r="AD351" t="n">
        <x:v>0</x:v>
      </x:c>
      <x:c r="AE351" t="n">
        <x:v>0</x:v>
      </x:c>
      <x:c r="AF351" s="17" t="n">
        <x:v>0</x:v>
      </x:c>
      <x:c r="AG351" s="31" t="n"/>
    </x:row>
    <x:row r="352">
      <x:c r="A352" t="n"/>
      <x:c r="B352" t="str">
        <x:f>"875949220696"</x:f>
        <x:v>875949220696</x:v>
      </x:c>
      <x:c r="C352" t="inlineStr">
        <x:is>
          <x:t xml:space="preserve">成交金额</x:t>
        </x:is>
      </x:c>
      <x:c r="D352" t="n"/>
      <x:c r="E352" t="n"/>
      <x:c r="F352" t="n"/>
      <x:c r="G352" t="n"/>
      <x:c r="H352" t="n"/>
      <x:c r="I352" t="n"/>
      <x:c r="J352" t="n"/>
      <x:c r="K352" t="n"/>
      <x:c r="L352" t="n"/>
      <x:c r="M352" t="n"/>
      <x:c r="N352" t="n"/>
      <x:c r="O352" t="n"/>
      <x:c r="P352" t="n"/>
      <x:c r="Q352" t="n"/>
      <x:c r="R352" t="n"/>
      <x:c r="S352" t="n"/>
      <x:c r="T352" t="n"/>
      <x:c r="U352" t="n"/>
      <x:c r="V352" t="n"/>
      <x:c r="W352" t="n">
        <x:v>0</x:v>
      </x:c>
      <x:c r="X352" t="n"/>
      <x:c r="Y352" t="n">
        <x:v>0</x:v>
      </x:c>
      <x:c r="Z352" t="n">
        <x:v>0</x:v>
      </x:c>
      <x:c r="AA352" t="n"/>
      <x:c r="AB352" t="n"/>
      <x:c r="AC352" t="n"/>
      <x:c r="AD352" t="n">
        <x:v>0</x:v>
      </x:c>
      <x:c r="AE352" t="n">
        <x:v>0</x:v>
      </x:c>
      <x:c r="AF352" s="17" t="n">
        <x:v>0</x:v>
      </x:c>
      <x:c r="AG352" s="31" t="n"/>
    </x:row>
    <x:row r="353">
      <x:c r="A353" t="n"/>
      <x:c r="B353" t="str">
        <x:f>"875949220696"</x:f>
        <x:v>875949220696</x:v>
      </x:c>
      <x:c r="C353" t="inlineStr">
        <x:is>
          <x:t xml:space="preserve">投产比</x:t>
        </x:is>
      </x:c>
      <x:c r="D353" t="n"/>
      <x:c r="E353" t="n"/>
      <x:c r="F353" t="n"/>
      <x:c r="G353" t="n"/>
      <x:c r="H353" t="n"/>
      <x:c r="I353" t="n"/>
      <x:c r="J353" t="n"/>
      <x:c r="K353" t="n"/>
      <x:c r="L353" t="n"/>
      <x:c r="M353" t="n"/>
      <x:c r="N353" t="n"/>
      <x:c r="O353" t="n"/>
      <x:c r="P353" t="n"/>
      <x:c r="Q353" t="n"/>
      <x:c r="R353" t="n"/>
      <x:c r="S353" t="n"/>
      <x:c r="T353" t="n"/>
      <x:c r="U353" t="n"/>
      <x:c r="V353" t="n"/>
      <x:c r="W353" t="n">
        <x:v>0</x:v>
      </x:c>
      <x:c r="X353" t="n"/>
      <x:c r="Y353" t="n">
        <x:v>0</x:v>
      </x:c>
      <x:c r="Z353" t="n">
        <x:v>0</x:v>
      </x:c>
      <x:c r="AA353" t="n"/>
      <x:c r="AB353" t="n"/>
      <x:c r="AC353" t="n"/>
      <x:c r="AD353" t="n">
        <x:v>0</x:v>
      </x:c>
      <x:c r="AE353" t="n">
        <x:v>0</x:v>
      </x:c>
      <x:c r="AF353" s="17" t="n">
        <x:v>0</x:v>
      </x:c>
      <x:c r="AG353" s="31" t="n"/>
    </x:row>
    <x:row r="354">
      <x:c r="A354" t="n"/>
      <x:c r="B354" t="n"/>
      <x:c r="C354" t="n"/>
      <x:c r="D354" t="n"/>
      <x:c r="E354" t="n"/>
      <x:c r="F354" t="n"/>
      <x:c r="G354" t="n"/>
      <x:c r="H354" t="n"/>
      <x:c r="I354" t="n"/>
      <x:c r="J354" t="n"/>
      <x:c r="K354" t="n"/>
      <x:c r="L354" t="n"/>
      <x:c r="M354" t="n"/>
      <x:c r="N354" t="n"/>
      <x:c r="O354" t="n"/>
      <x:c r="P354" t="n"/>
      <x:c r="Q354" t="n"/>
      <x:c r="R354" t="n"/>
      <x:c r="S354" t="n"/>
      <x:c r="T354" t="n"/>
      <x:c r="U354" t="n"/>
      <x:c r="V354" t="n"/>
      <x:c r="W354" t="n"/>
      <x:c r="X354" t="n"/>
      <x:c r="Y354" t="n"/>
      <x:c r="Z354" t="n"/>
      <x:c r="AA354" t="n"/>
      <x:c r="AB354" t="n"/>
      <x:c r="AC354" t="n"/>
      <x:c r="AD354" t="n"/>
      <x:c r="AE354" t="n"/>
      <x:c r="AF354" t="n"/>
      <x:c r="AG354" s="30" t="n"/>
    </x:row>
    <x:row r="355">
      <x:c r="A355" t="inlineStr">
        <x:is>
          <x:t xml:space="preserve">图36</x:t>
        </x:is>
      </x:c>
      <x:c r="B355" t="inlineStr">
        <x:is>
          <x:t xml:space="preserve">三文鱼小雏菊</x:t>
        </x:is>
      </x:c>
      <x:c r="C355" t="inlineStr">
        <x:is>
          <x:t xml:space="preserve">推广状态</x:t>
        </x:is>
      </x:c>
      <x:c r="D355" t="n"/>
      <x:c r="E355" t="n"/>
      <x:c r="F355" t="n"/>
      <x:c r="G355" t="n"/>
      <x:c r="H355" t="n"/>
      <x:c r="I355" t="n"/>
      <x:c r="J355" t="n"/>
      <x:c r="K355" t="n"/>
      <x:c r="L355" t="n"/>
      <x:c r="M355" t="n"/>
      <x:c r="N355" t="n"/>
      <x:c r="O355" t="n"/>
      <x:c r="P355" t="n"/>
      <x:c r="Q355" t="n"/>
      <x:c r="R355" t="n"/>
      <x:c r="S355" t="n"/>
      <x:c r="T355" t="n"/>
      <x:c r="U355" t="n"/>
      <x:c r="V355" t="n"/>
      <x:c r="W355" t="inlineStr">
        <x:is>
          <x:t xml:space="preserve">推广中</x:t>
        </x:is>
      </x:c>
      <x:c r="X355" t="n"/>
      <x:c r="Y355" t="n"/>
      <x:c r="Z355" t="n"/>
      <x:c r="AA355" t="n"/>
      <x:c r="AB355" t="n"/>
      <x:c r="AC355" t="n"/>
      <x:c r="AD355" t="n"/>
      <x:c r="AE355" t="n"/>
      <x:c r="AF355" t="inlineStr">
        <x:is>
          <x:t xml:space="preserve">推广中</x:t>
        </x:is>
      </x:c>
      <x:c r="AG355" s="30" t="n"/>
    </x:row>
    <x:row r="356">
      <x:c r="A356" t="n"/>
      <x:c r="B356" t="str">
        <x:f>"830114328432"</x:f>
        <x:v>830114328432</x:v>
      </x:c>
      <x:c r="C356" t="inlineStr">
        <x:is>
          <x:t xml:space="preserve">当日动作</x:t>
        </x:is>
      </x:c>
      <x:c r="D356" t="n"/>
      <x:c r="E356" t="n"/>
      <x:c r="F356" t="n"/>
      <x:c r="G356" t="n"/>
      <x:c r="H356" t="n"/>
      <x:c r="I356" t="n"/>
      <x:c r="J356" t="n"/>
      <x:c r="K356" t="n"/>
      <x:c r="L356" t="n"/>
      <x:c r="M356" t="n"/>
      <x:c r="N356" t="n"/>
      <x:c r="O356" t="n"/>
      <x:c r="P356" t="n"/>
      <x:c r="Q356" t="n"/>
      <x:c r="R356" t="n"/>
      <x:c r="S356" t="n"/>
      <x:c r="T356" t="n"/>
      <x:c r="U356" t="n"/>
      <x:c r="V356" t="n"/>
      <x:c r="W356" t="n"/>
      <x:c r="X356" t="n"/>
      <x:c r="Y356" t="n"/>
      <x:c r="Z356" t="n"/>
      <x:c r="AA356" t="n"/>
      <x:c r="AB356" t="n"/>
      <x:c r="AC356" t="n"/>
      <x:c r="AD356" t="n"/>
      <x:c r="AE356" t="n"/>
      <x:c r="AF356" t="inlineStr">
        <x:is>
          <x:t xml:space="preserve">6.29完整表：样本少，先观察</x:t>
        </x:is>
      </x:c>
      <x:c r="AG356" s="30" t="n"/>
    </x:row>
    <x:row r="357">
      <x:c r="A357" t="n"/>
      <x:c r="B357" t="str">
        <x:f>"830114328432"</x:f>
        <x:v>830114328432</x:v>
      </x:c>
      <x:c r="C357" t="inlineStr">
        <x:is>
          <x:t xml:space="preserve">曝光量</x:t>
        </x:is>
      </x:c>
      <x:c r="D357" t="n"/>
      <x:c r="E357" t="n"/>
      <x:c r="F357" t="n"/>
      <x:c r="G357" t="n"/>
      <x:c r="H357" t="n"/>
      <x:c r="I357" t="n"/>
      <x:c r="J357" t="n"/>
      <x:c r="K357" t="n"/>
      <x:c r="L357" t="n"/>
      <x:c r="M357" t="n"/>
      <x:c r="N357" t="n"/>
      <x:c r="O357" t="n"/>
      <x:c r="P357" t="n"/>
      <x:c r="Q357" t="n"/>
      <x:c r="R357" t="n"/>
      <x:c r="S357" t="n"/>
      <x:c r="T357" t="n"/>
      <x:c r="U357" t="n"/>
      <x:c r="V357" t="n"/>
      <x:c r="W357" t="n">
        <x:v>1</x:v>
      </x:c>
      <x:c r="X357" t="n"/>
      <x:c r="Y357" t="n"/>
      <x:c r="Z357" t="n"/>
      <x:c r="AA357" t="n"/>
      <x:c r="AB357" t="n"/>
      <x:c r="AC357" t="n"/>
      <x:c r="AD357" t="n"/>
      <x:c r="AE357" t="n"/>
      <x:c r="AF357" s="17" t="n">
        <x:v>1</x:v>
      </x:c>
      <x:c r="AG357" s="31" t="n"/>
    </x:row>
    <x:row r="358">
      <x:c r="A358" t="n"/>
      <x:c r="B358" t="str">
        <x:f>"830114328432"</x:f>
        <x:v>830114328432</x:v>
      </x:c>
      <x:c r="C358" t="inlineStr">
        <x:is>
          <x:t xml:space="preserve">点击量</x:t>
        </x:is>
      </x:c>
      <x:c r="D358" t="n"/>
      <x:c r="E358" t="n"/>
      <x:c r="F358" t="n"/>
      <x:c r="G358" t="n"/>
      <x:c r="H358" t="n"/>
      <x:c r="I358" t="n"/>
      <x:c r="J358" t="n"/>
      <x:c r="K358" t="n"/>
      <x:c r="L358" t="n"/>
      <x:c r="M358" t="n"/>
      <x:c r="N358" t="n"/>
      <x:c r="O358" t="n"/>
      <x:c r="P358" t="n"/>
      <x:c r="Q358" t="n"/>
      <x:c r="R358" t="n"/>
      <x:c r="S358" t="n"/>
      <x:c r="T358" t="n"/>
      <x:c r="U358" t="n"/>
      <x:c r="V358" t="n"/>
      <x:c r="W358" t="n">
        <x:v>0</x:v>
      </x:c>
      <x:c r="X358" t="n"/>
      <x:c r="Y358" t="n"/>
      <x:c r="Z358" t="n"/>
      <x:c r="AA358" t="n"/>
      <x:c r="AB358" t="n"/>
      <x:c r="AC358" t="n"/>
      <x:c r="AD358" t="n"/>
      <x:c r="AE358" t="n"/>
      <x:c r="AF358" s="17" t="n">
        <x:v>0</x:v>
      </x:c>
      <x:c r="AG358" s="31" t="n"/>
    </x:row>
    <x:row r="359">
      <x:c r="A359" t="n"/>
      <x:c r="B359" t="str">
        <x:f>"830114328432"</x:f>
        <x:v>830114328432</x:v>
      </x:c>
      <x:c r="C359" t="inlineStr">
        <x:is>
          <x:t xml:space="preserve">点击率</x:t>
        </x:is>
      </x:c>
      <x:c r="D359" t="n"/>
      <x:c r="E359" t="n"/>
      <x:c r="F359" t="n"/>
      <x:c r="G359" t="n"/>
      <x:c r="H359" t="n"/>
      <x:c r="I359" t="n"/>
      <x:c r="J359" t="n"/>
      <x:c r="K359" t="n"/>
      <x:c r="L359" t="n"/>
      <x:c r="M359" t="n"/>
      <x:c r="N359" t="n"/>
      <x:c r="O359" t="n"/>
      <x:c r="P359" t="n"/>
      <x:c r="Q359" t="n"/>
      <x:c r="R359" t="n"/>
      <x:c r="S359" t="n"/>
      <x:c r="T359" t="n"/>
      <x:c r="U359" t="n"/>
      <x:c r="V359" t="n"/>
      <x:c r="W359" t="n">
        <x:v>0</x:v>
      </x:c>
      <x:c r="X359" t="n"/>
      <x:c r="Y359" t="n"/>
      <x:c r="Z359" t="n"/>
      <x:c r="AA359" t="n"/>
      <x:c r="AB359" t="n"/>
      <x:c r="AC359" t="n"/>
      <x:c r="AD359" t="n"/>
      <x:c r="AE359" t="n"/>
      <x:c r="AF359" s="18" t="n">
        <x:v>0</x:v>
      </x:c>
      <x:c r="AG359" s="32" t="n"/>
    </x:row>
    <x:row r="360">
      <x:c r="A360" t="n"/>
      <x:c r="B360" t="str">
        <x:f>"830114328432"</x:f>
        <x:v>830114328432</x:v>
      </x:c>
      <x:c r="C360" t="inlineStr">
        <x:is>
          <x:t xml:space="preserve">点击转化率</x:t>
        </x:is>
      </x:c>
      <x:c r="D360" t="n"/>
      <x:c r="E360" t="n"/>
      <x:c r="F360" t="n"/>
      <x:c r="G360" t="n"/>
      <x:c r="H360" t="n"/>
      <x:c r="I360" t="n"/>
      <x:c r="J360" t="n"/>
      <x:c r="K360" t="n"/>
      <x:c r="L360" t="n"/>
      <x:c r="M360" t="n"/>
      <x:c r="N360" t="n"/>
      <x:c r="O360" t="n"/>
      <x:c r="P360" t="n"/>
      <x:c r="Q360" t="n"/>
      <x:c r="R360" t="n"/>
      <x:c r="S360" t="n"/>
      <x:c r="T360" t="n"/>
      <x:c r="U360" t="n"/>
      <x:c r="V360" t="n"/>
      <x:c r="W360" t="n">
        <x:v>0</x:v>
      </x:c>
      <x:c r="X360" t="n"/>
      <x:c r="Y360" t="n"/>
      <x:c r="Z360" t="n"/>
      <x:c r="AA360" t="n"/>
      <x:c r="AB360" t="n"/>
      <x:c r="AC360" t="n"/>
      <x:c r="AD360" t="n"/>
      <x:c r="AE360" t="n"/>
      <x:c r="AF360" s="18" t="n">
        <x:v>0</x:v>
      </x:c>
      <x:c r="AG360" s="32" t="n"/>
    </x:row>
    <x:row r="361">
      <x:c r="A361" t="n"/>
      <x:c r="B361" t="str">
        <x:f>"830114328432"</x:f>
        <x:v>830114328432</x:v>
      </x:c>
      <x:c r="C361" t="inlineStr">
        <x:is>
          <x:t xml:space="preserve">成交笔数</x:t>
        </x:is>
      </x:c>
      <x:c r="D361" t="n"/>
      <x:c r="E361" t="n"/>
      <x:c r="F361" t="n"/>
      <x:c r="G361" t="n"/>
      <x:c r="H361" t="n"/>
      <x:c r="I361" t="n"/>
      <x:c r="J361" t="n"/>
      <x:c r="K361" t="n"/>
      <x:c r="L361" t="n"/>
      <x:c r="M361" t="n"/>
      <x:c r="N361" t="n"/>
      <x:c r="O361" t="n"/>
      <x:c r="P361" t="n"/>
      <x:c r="Q361" t="n"/>
      <x:c r="R361" t="n"/>
      <x:c r="S361" t="n"/>
      <x:c r="T361" t="n"/>
      <x:c r="U361" t="n"/>
      <x:c r="V361" t="n"/>
      <x:c r="W361" t="n">
        <x:v>0</x:v>
      </x:c>
      <x:c r="X361" t="n"/>
      <x:c r="Y361" t="n"/>
      <x:c r="Z361" t="n"/>
      <x:c r="AA361" t="n"/>
      <x:c r="AB361" t="n"/>
      <x:c r="AC361" t="n"/>
      <x:c r="AD361" t="n"/>
      <x:c r="AE361" t="n"/>
      <x:c r="AF361" s="17" t="n">
        <x:v>0</x:v>
      </x:c>
      <x:c r="AG361" s="31" t="n"/>
    </x:row>
    <x:row r="362">
      <x:c r="A362" t="n"/>
      <x:c r="B362" t="str">
        <x:f>"830114328432"</x:f>
        <x:v>830114328432</x:v>
      </x:c>
      <x:c r="C362" t="inlineStr">
        <x:is>
          <x:t xml:space="preserve">成交金额</x:t>
        </x:is>
      </x:c>
      <x:c r="D362" t="n"/>
      <x:c r="E362" t="n"/>
      <x:c r="F362" t="n"/>
      <x:c r="G362" t="n"/>
      <x:c r="H362" t="n"/>
      <x:c r="I362" t="n"/>
      <x:c r="J362" t="n"/>
      <x:c r="K362" t="n"/>
      <x:c r="L362" t="n"/>
      <x:c r="M362" t="n"/>
      <x:c r="N362" t="n"/>
      <x:c r="O362" t="n"/>
      <x:c r="P362" t="n"/>
      <x:c r="Q362" t="n"/>
      <x:c r="R362" t="n"/>
      <x:c r="S362" t="n"/>
      <x:c r="T362" t="n"/>
      <x:c r="U362" t="n"/>
      <x:c r="V362" t="n"/>
      <x:c r="W362" t="n">
        <x:v>0</x:v>
      </x:c>
      <x:c r="X362" t="n"/>
      <x:c r="Y362" t="n"/>
      <x:c r="Z362" t="n"/>
      <x:c r="AA362" t="n"/>
      <x:c r="AB362" t="n"/>
      <x:c r="AC362" t="n"/>
      <x:c r="AD362" t="n"/>
      <x:c r="AE362" t="n"/>
      <x:c r="AF362" s="17" t="n">
        <x:v>0</x:v>
      </x:c>
      <x:c r="AG362" s="31" t="n"/>
    </x:row>
    <x:row r="363">
      <x:c r="A363" t="n"/>
      <x:c r="B363" t="str">
        <x:f>"830114328432"</x:f>
        <x:v>830114328432</x:v>
      </x:c>
      <x:c r="C363" t="inlineStr">
        <x:is>
          <x:t xml:space="preserve">投产比</x:t>
        </x:is>
      </x:c>
      <x:c r="D363" t="n"/>
      <x:c r="E363" t="n"/>
      <x:c r="F363" t="n"/>
      <x:c r="G363" t="n"/>
      <x:c r="H363" t="n"/>
      <x:c r="I363" t="n"/>
      <x:c r="J363" t="n"/>
      <x:c r="K363" t="n"/>
      <x:c r="L363" t="n"/>
      <x:c r="M363" t="n"/>
      <x:c r="N363" t="n"/>
      <x:c r="O363" t="n"/>
      <x:c r="P363" t="n"/>
      <x:c r="Q363" t="n"/>
      <x:c r="R363" t="n"/>
      <x:c r="S363" t="n"/>
      <x:c r="T363" t="n"/>
      <x:c r="U363" t="n"/>
      <x:c r="V363" t="n"/>
      <x:c r="W363" t="n">
        <x:v>0</x:v>
      </x:c>
      <x:c r="X363" t="n"/>
      <x:c r="Y363" t="n"/>
      <x:c r="Z363" t="n"/>
      <x:c r="AA363" t="n"/>
      <x:c r="AB363" t="n"/>
      <x:c r="AC363" t="n"/>
      <x:c r="AD363" t="n"/>
      <x:c r="AE363" t="n"/>
      <x:c r="AF363" s="17" t="n">
        <x:v>0</x:v>
      </x:c>
      <x:c r="AG363" s="31" t="n"/>
    </x:row>
    <x:row r="364">
      <x:c r="A364" t="n"/>
      <x:c r="B364" t="n"/>
      <x:c r="C364" t="n"/>
      <x:c r="D364" t="n"/>
      <x:c r="E364" t="n"/>
      <x:c r="F364" t="n"/>
      <x:c r="G364" t="n"/>
      <x:c r="H364" t="n"/>
      <x:c r="I364" t="n"/>
      <x:c r="J364" t="n"/>
      <x:c r="K364" t="n"/>
      <x:c r="L364" t="n"/>
      <x:c r="M364" t="n"/>
      <x:c r="N364" t="n"/>
      <x:c r="O364" t="n"/>
      <x:c r="P364" t="n"/>
      <x:c r="Q364" t="n"/>
      <x:c r="R364" t="n"/>
      <x:c r="S364" t="n"/>
      <x:c r="T364" t="n"/>
      <x:c r="U364" t="n"/>
      <x:c r="V364" t="n"/>
      <x:c r="W364" t="n"/>
      <x:c r="X364" t="n"/>
      <x:c r="Y364" t="n"/>
      <x:c r="Z364" t="n"/>
      <x:c r="AA364" t="n"/>
      <x:c r="AB364" t="n"/>
      <x:c r="AC364" t="n"/>
      <x:c r="AD364" t="n"/>
      <x:c r="AE364" t="n"/>
      <x:c r="AF364" t="n"/>
      <x:c r="AG364" s="30" t="n"/>
    </x:row>
    <x:row r="365">
      <x:c r="A365" t="inlineStr">
        <x:is>
          <x:t xml:space="preserve">图37</x:t>
        </x:is>
      </x:c>
      <x:c r="B365" t="inlineStr">
        <x:is>
          <x:t xml:space="preserve">大花苞插瓶好看</x:t>
        </x:is>
      </x:c>
      <x:c r="C365" t="inlineStr">
        <x:is>
          <x:t xml:space="preserve">推广状态</x:t>
        </x:is>
      </x:c>
      <x:c r="D365" t="n"/>
      <x:c r="E365" t="n"/>
      <x:c r="F365" t="n"/>
      <x:c r="G365" t="n"/>
      <x:c r="H365" t="n"/>
      <x:c r="I365" t="n"/>
      <x:c r="J365" t="n"/>
      <x:c r="K365" t="n"/>
      <x:c r="L365" t="n"/>
      <x:c r="M365" t="n"/>
      <x:c r="N365" t="n"/>
      <x:c r="O365" t="n"/>
      <x:c r="P365" t="n"/>
      <x:c r="Q365" t="n"/>
      <x:c r="R365" t="n"/>
      <x:c r="S365" t="n"/>
      <x:c r="T365" t="n"/>
      <x:c r="U365" t="n"/>
      <x:c r="V365" t="n"/>
      <x:c r="W365" t="n"/>
      <x:c r="X365" t="inlineStr">
        <x:is>
          <x:t xml:space="preserve">推广中</x:t>
        </x:is>
      </x:c>
      <x:c r="Y365" t="n"/>
      <x:c r="Z365" t="inlineStr">
        <x:is>
          <x:t xml:space="preserve">推广中</x:t>
        </x:is>
      </x:c>
      <x:c r="AA365" t="n"/>
      <x:c r="AB365" t="n"/>
      <x:c r="AC365" t="n"/>
      <x:c r="AD365" t="n"/>
      <x:c r="AE365" t="n"/>
      <x:c r="AF365" t="inlineStr">
        <x:is>
          <x:t xml:space="preserve">推广中</x:t>
        </x:is>
      </x:c>
      <x:c r="AG365" s="30" t="n"/>
    </x:row>
    <x:row r="366">
      <x:c r="A366" t="n"/>
      <x:c r="B366" t="str">
        <x:f>"942238009634"</x:f>
        <x:v>942238009634</x:v>
      </x:c>
      <x:c r="C366" t="inlineStr">
        <x:is>
          <x:t xml:space="preserve">当日动作</x:t>
        </x:is>
      </x:c>
      <x:c r="D366" t="n"/>
      <x:c r="E366" t="n"/>
      <x:c r="F366" t="n"/>
      <x:c r="G366" t="n"/>
      <x:c r="H366" t="n"/>
      <x:c r="I366" t="n"/>
      <x:c r="J366" t="n"/>
      <x:c r="K366" t="n"/>
      <x:c r="L366" t="n"/>
      <x:c r="M366" t="n"/>
      <x:c r="N366" t="n"/>
      <x:c r="O366" t="n"/>
      <x:c r="P366" t="n"/>
      <x:c r="Q366" t="n"/>
      <x:c r="R366" t="n"/>
      <x:c r="S366" t="n"/>
      <x:c r="T366" t="n"/>
      <x:c r="U366" t="n"/>
      <x:c r="V366" t="n"/>
      <x:c r="W366" t="n"/>
      <x:c r="X366" t="n"/>
      <x:c r="Y366" t="n"/>
      <x:c r="Z366" t="n"/>
      <x:c r="AA366" t="n"/>
      <x:c r="AB366" t="n"/>
      <x:c r="AC366" t="n"/>
      <x:c r="AD366" t="n"/>
      <x:c r="AE366" t="n"/>
      <x:c r="AF366" t="inlineStr">
        <x:is>
          <x:t xml:space="preserve">6.29完整表：样本少，先观察</x:t>
        </x:is>
      </x:c>
      <x:c r="AG366" s="30" t="n"/>
    </x:row>
    <x:row r="367">
      <x:c r="A367" t="n"/>
      <x:c r="B367" t="str">
        <x:f>"942238009634"</x:f>
        <x:v>942238009634</x:v>
      </x:c>
      <x:c r="C367" t="inlineStr">
        <x:is>
          <x:t xml:space="preserve">曝光量</x:t>
        </x:is>
      </x:c>
      <x:c r="D367" t="n"/>
      <x:c r="E367" t="n"/>
      <x:c r="F367" t="n"/>
      <x:c r="G367" t="n"/>
      <x:c r="H367" t="n"/>
      <x:c r="I367" t="n"/>
      <x:c r="J367" t="n"/>
      <x:c r="K367" t="n"/>
      <x:c r="L367" t="n"/>
      <x:c r="M367" t="n"/>
      <x:c r="N367" t="n"/>
      <x:c r="O367" t="n"/>
      <x:c r="P367" t="n"/>
      <x:c r="Q367" t="n"/>
      <x:c r="R367" t="n"/>
      <x:c r="S367" t="n"/>
      <x:c r="T367" t="n"/>
      <x:c r="U367" t="n"/>
      <x:c r="V367" t="n"/>
      <x:c r="W367" t="n"/>
      <x:c r="X367" t="n">
        <x:v>1</x:v>
      </x:c>
      <x:c r="Y367" t="n"/>
      <x:c r="Z367" t="n">
        <x:v>1</x:v>
      </x:c>
      <x:c r="AA367" t="n"/>
      <x:c r="AB367" t="n"/>
      <x:c r="AC367" t="n"/>
      <x:c r="AD367" t="n"/>
      <x:c r="AE367" t="n"/>
      <x:c r="AF367" s="17" t="n">
        <x:v>1</x:v>
      </x:c>
      <x:c r="AG367" s="31" t="n"/>
    </x:row>
    <x:row r="368">
      <x:c r="A368" t="n"/>
      <x:c r="B368" t="str">
        <x:f>"942238009634"</x:f>
        <x:v>942238009634</x:v>
      </x:c>
      <x:c r="C368" t="inlineStr">
        <x:is>
          <x:t xml:space="preserve">点击量</x:t>
        </x:is>
      </x:c>
      <x:c r="D368" t="n"/>
      <x:c r="E368" t="n"/>
      <x:c r="F368" t="n"/>
      <x:c r="G368" t="n"/>
      <x:c r="H368" t="n"/>
      <x:c r="I368" t="n"/>
      <x:c r="J368" t="n"/>
      <x:c r="K368" t="n"/>
      <x:c r="L368" t="n"/>
      <x:c r="M368" t="n"/>
      <x:c r="N368" t="n"/>
      <x:c r="O368" t="n"/>
      <x:c r="P368" t="n"/>
      <x:c r="Q368" t="n"/>
      <x:c r="R368" t="n"/>
      <x:c r="S368" t="n"/>
      <x:c r="T368" t="n"/>
      <x:c r="U368" t="n"/>
      <x:c r="V368" t="n"/>
      <x:c r="W368" t="n"/>
      <x:c r="X368" t="n">
        <x:v>0</x:v>
      </x:c>
      <x:c r="Y368" t="n"/>
      <x:c r="Z368" t="n">
        <x:v>0</x:v>
      </x:c>
      <x:c r="AA368" t="n"/>
      <x:c r="AB368" t="n"/>
      <x:c r="AC368" t="n"/>
      <x:c r="AD368" t="n"/>
      <x:c r="AE368" t="n"/>
      <x:c r="AF368" s="17" t="n">
        <x:v>0</x:v>
      </x:c>
      <x:c r="AG368" s="31" t="n"/>
    </x:row>
    <x:row r="369">
      <x:c r="A369" t="n"/>
      <x:c r="B369" t="str">
        <x:f>"942238009634"</x:f>
        <x:v>942238009634</x:v>
      </x:c>
      <x:c r="C369" t="inlineStr">
        <x:is>
          <x:t xml:space="preserve">点击率</x:t>
        </x:is>
      </x:c>
      <x:c r="D369" t="n"/>
      <x:c r="E369" t="n"/>
      <x:c r="F369" t="n"/>
      <x:c r="G369" t="n"/>
      <x:c r="H369" t="n"/>
      <x:c r="I369" t="n"/>
      <x:c r="J369" t="n"/>
      <x:c r="K369" t="n"/>
      <x:c r="L369" t="n"/>
      <x:c r="M369" t="n"/>
      <x:c r="N369" t="n"/>
      <x:c r="O369" t="n"/>
      <x:c r="P369" t="n"/>
      <x:c r="Q369" t="n"/>
      <x:c r="R369" t="n"/>
      <x:c r="S369" t="n"/>
      <x:c r="T369" t="n"/>
      <x:c r="U369" t="n"/>
      <x:c r="V369" t="n"/>
      <x:c r="W369" t="n"/>
      <x:c r="X369" t="n">
        <x:v>0</x:v>
      </x:c>
      <x:c r="Y369" t="n"/>
      <x:c r="Z369" t="n">
        <x:v>0</x:v>
      </x:c>
      <x:c r="AA369" t="n"/>
      <x:c r="AB369" t="n"/>
      <x:c r="AC369" t="n"/>
      <x:c r="AD369" t="n"/>
      <x:c r="AE369" t="n"/>
      <x:c r="AF369" s="18" t="n">
        <x:v>0</x:v>
      </x:c>
      <x:c r="AG369" s="32" t="n"/>
    </x:row>
    <x:row r="370">
      <x:c r="A370" t="n"/>
      <x:c r="B370" t="str">
        <x:f>"942238009634"</x:f>
        <x:v>942238009634</x:v>
      </x:c>
      <x:c r="C370" t="inlineStr">
        <x:is>
          <x:t xml:space="preserve">点击转化率</x:t>
        </x:is>
      </x:c>
      <x:c r="D370" t="n"/>
      <x:c r="E370" t="n"/>
      <x:c r="F370" t="n"/>
      <x:c r="G370" t="n"/>
      <x:c r="H370" t="n"/>
      <x:c r="I370" t="n"/>
      <x:c r="J370" t="n"/>
      <x:c r="K370" t="n"/>
      <x:c r="L370" t="n"/>
      <x:c r="M370" t="n"/>
      <x:c r="N370" t="n"/>
      <x:c r="O370" t="n"/>
      <x:c r="P370" t="n"/>
      <x:c r="Q370" t="n"/>
      <x:c r="R370" t="n"/>
      <x:c r="S370" t="n"/>
      <x:c r="T370" t="n"/>
      <x:c r="U370" t="n"/>
      <x:c r="V370" t="n"/>
      <x:c r="W370" t="n"/>
      <x:c r="X370" t="n">
        <x:v>0</x:v>
      </x:c>
      <x:c r="Y370" t="n"/>
      <x:c r="Z370" t="n">
        <x:v>0</x:v>
      </x:c>
      <x:c r="AA370" t="n"/>
      <x:c r="AB370" t="n"/>
      <x:c r="AC370" t="n"/>
      <x:c r="AD370" t="n"/>
      <x:c r="AE370" t="n"/>
      <x:c r="AF370" s="18" t="n">
        <x:v>0</x:v>
      </x:c>
      <x:c r="AG370" s="32" t="n"/>
    </x:row>
    <x:row r="371">
      <x:c r="A371" t="n"/>
      <x:c r="B371" t="str">
        <x:f>"942238009634"</x:f>
        <x:v>942238009634</x:v>
      </x:c>
      <x:c r="C371" t="inlineStr">
        <x:is>
          <x:t xml:space="preserve">成交笔数</x:t>
        </x:is>
      </x:c>
      <x:c r="D371" t="n"/>
      <x:c r="E371" t="n"/>
      <x:c r="F371" t="n"/>
      <x:c r="G371" t="n"/>
      <x:c r="H371" t="n"/>
      <x:c r="I371" t="n"/>
      <x:c r="J371" t="n"/>
      <x:c r="K371" t="n"/>
      <x:c r="L371" t="n"/>
      <x:c r="M371" t="n"/>
      <x:c r="N371" t="n"/>
      <x:c r="O371" t="n"/>
      <x:c r="P371" t="n"/>
      <x:c r="Q371" t="n"/>
      <x:c r="R371" t="n"/>
      <x:c r="S371" t="n"/>
      <x:c r="T371" t="n"/>
      <x:c r="U371" t="n"/>
      <x:c r="V371" t="n"/>
      <x:c r="W371" t="n"/>
      <x:c r="X371" t="n">
        <x:v>0</x:v>
      </x:c>
      <x:c r="Y371" t="n"/>
      <x:c r="Z371" t="n">
        <x:v>0</x:v>
      </x:c>
      <x:c r="AA371" t="n"/>
      <x:c r="AB371" t="n"/>
      <x:c r="AC371" t="n"/>
      <x:c r="AD371" t="n"/>
      <x:c r="AE371" t="n"/>
      <x:c r="AF371" s="17" t="n">
        <x:v>0</x:v>
      </x:c>
      <x:c r="AG371" s="31" t="n"/>
    </x:row>
    <x:row r="372">
      <x:c r="A372" t="n"/>
      <x:c r="B372" t="str">
        <x:f>"942238009634"</x:f>
        <x:v>942238009634</x:v>
      </x:c>
      <x:c r="C372" t="inlineStr">
        <x:is>
          <x:t xml:space="preserve">成交金额</x:t>
        </x:is>
      </x:c>
      <x:c r="D372" t="n"/>
      <x:c r="E372" t="n"/>
      <x:c r="F372" t="n"/>
      <x:c r="G372" t="n"/>
      <x:c r="H372" t="n"/>
      <x:c r="I372" t="n"/>
      <x:c r="J372" t="n"/>
      <x:c r="K372" t="n"/>
      <x:c r="L372" t="n"/>
      <x:c r="M372" t="n"/>
      <x:c r="N372" t="n"/>
      <x:c r="O372" t="n"/>
      <x:c r="P372" t="n"/>
      <x:c r="Q372" t="n"/>
      <x:c r="R372" t="n"/>
      <x:c r="S372" t="n"/>
      <x:c r="T372" t="n"/>
      <x:c r="U372" t="n"/>
      <x:c r="V372" t="n"/>
      <x:c r="W372" t="n"/>
      <x:c r="X372" t="n">
        <x:v>0</x:v>
      </x:c>
      <x:c r="Y372" t="n"/>
      <x:c r="Z372" t="n">
        <x:v>0</x:v>
      </x:c>
      <x:c r="AA372" t="n"/>
      <x:c r="AB372" t="n"/>
      <x:c r="AC372" t="n"/>
      <x:c r="AD372" t="n"/>
      <x:c r="AE372" t="n"/>
      <x:c r="AF372" s="17" t="n">
        <x:v>0</x:v>
      </x:c>
      <x:c r="AG372" s="31" t="n"/>
    </x:row>
    <x:row r="373">
      <x:c r="A373" t="n"/>
      <x:c r="B373" t="str">
        <x:f>"942238009634"</x:f>
        <x:v>942238009634</x:v>
      </x:c>
      <x:c r="C373" t="inlineStr">
        <x:is>
          <x:t xml:space="preserve">投产比</x:t>
        </x:is>
      </x:c>
      <x:c r="D373" t="n"/>
      <x:c r="E373" t="n"/>
      <x:c r="F373" t="n"/>
      <x:c r="G373" t="n"/>
      <x:c r="H373" t="n"/>
      <x:c r="I373" t="n"/>
      <x:c r="J373" t="n"/>
      <x:c r="K373" t="n"/>
      <x:c r="L373" t="n"/>
      <x:c r="M373" t="n"/>
      <x:c r="N373" t="n"/>
      <x:c r="O373" t="n"/>
      <x:c r="P373" t="n"/>
      <x:c r="Q373" t="n"/>
      <x:c r="R373" t="n"/>
      <x:c r="S373" t="n"/>
      <x:c r="T373" t="n"/>
      <x:c r="U373" t="n"/>
      <x:c r="V373" t="n"/>
      <x:c r="W373" t="n"/>
      <x:c r="X373" t="n">
        <x:v>0</x:v>
      </x:c>
      <x:c r="Y373" t="n"/>
      <x:c r="Z373" t="n">
        <x:v>0</x:v>
      </x:c>
      <x:c r="AA373" t="n"/>
      <x:c r="AB373" t="n"/>
      <x:c r="AC373" t="n"/>
      <x:c r="AD373" t="n"/>
      <x:c r="AE373" t="n"/>
      <x:c r="AF373" s="17" t="n">
        <x:v>0</x:v>
      </x:c>
      <x:c r="AG373" s="31" t="n"/>
    </x:row>
    <x:row r="374">
      <x:c r="A374" t="n"/>
      <x:c r="B374" t="n"/>
      <x:c r="C374" t="n"/>
      <x:c r="D374" t="n"/>
      <x:c r="E374" t="n"/>
      <x:c r="F374" t="n"/>
      <x:c r="G374" t="n"/>
      <x:c r="H374" t="n"/>
      <x:c r="I374" t="n"/>
      <x:c r="J374" t="n"/>
      <x:c r="K374" t="n"/>
      <x:c r="L374" t="n"/>
      <x:c r="M374" t="n"/>
      <x:c r="N374" t="n"/>
      <x:c r="O374" t="n"/>
      <x:c r="P374" t="n"/>
      <x:c r="Q374" t="n"/>
      <x:c r="R374" t="n"/>
      <x:c r="S374" t="n"/>
      <x:c r="T374" t="n"/>
      <x:c r="U374" t="n"/>
      <x:c r="V374" t="n"/>
      <x:c r="W374" t="n"/>
      <x:c r="X374" t="n"/>
      <x:c r="Y374" t="n"/>
      <x:c r="Z374" t="n"/>
      <x:c r="AA374" t="n"/>
      <x:c r="AB374" t="n"/>
      <x:c r="AC374" t="n"/>
      <x:c r="AD374" t="n"/>
      <x:c r="AE374" t="n"/>
      <x:c r="AF374" t="n"/>
      <x:c r="AG374" s="30" t="n"/>
    </x:row>
    <x:row r="375">
      <x:c r="A375" t="inlineStr">
        <x:is>
          <x:t xml:space="preserve">图38</x:t>
        </x:is>
      </x:c>
      <x:c r="B375" t="inlineStr">
        <x:is>
          <x:t xml:space="preserve">特大号现采现发</x:t>
        </x:is>
      </x:c>
      <x:c r="C375" t="inlineStr">
        <x:is>
          <x:t xml:space="preserve">推广状态</x:t>
        </x:is>
      </x:c>
      <x:c r="D375" t="n"/>
      <x:c r="E375" t="n"/>
      <x:c r="F375" t="n"/>
      <x:c r="G375" t="n"/>
      <x:c r="H375" t="n"/>
      <x:c r="I375" t="n"/>
      <x:c r="J375" t="n"/>
      <x:c r="K375" t="n"/>
      <x:c r="L375" t="n"/>
      <x:c r="M375" t="n"/>
      <x:c r="N375" t="n"/>
      <x:c r="O375" t="n"/>
      <x:c r="P375" t="n"/>
      <x:c r="Q375" t="n"/>
      <x:c r="R375" t="n"/>
      <x:c r="S375" t="n"/>
      <x:c r="T375" t="n"/>
      <x:c r="U375" t="n"/>
      <x:c r="V375" t="n"/>
      <x:c r="W375" t="n"/>
      <x:c r="X375" t="inlineStr">
        <x:is>
          <x:t xml:space="preserve">推广中</x:t>
        </x:is>
      </x:c>
      <x:c r="Y375" t="n"/>
      <x:c r="Z375" t="n"/>
      <x:c r="AA375" t="n"/>
      <x:c r="AB375" t="n"/>
      <x:c r="AC375" t="n"/>
      <x:c r="AD375" t="n"/>
      <x:c r="AE375" t="n"/>
      <x:c r="AF375" t="inlineStr">
        <x:is>
          <x:t xml:space="preserve">推广中</x:t>
        </x:is>
      </x:c>
      <x:c r="AG375" s="30" t="n"/>
    </x:row>
    <x:row r="376">
      <x:c r="A376" t="n"/>
      <x:c r="B376" t="str">
        <x:f>"942239599612"</x:f>
        <x:v>942239599612</x:v>
      </x:c>
      <x:c r="C376" t="inlineStr">
        <x:is>
          <x:t xml:space="preserve">当日动作</x:t>
        </x:is>
      </x:c>
      <x:c r="D376" t="n"/>
      <x:c r="E376" t="n"/>
      <x:c r="F376" t="n"/>
      <x:c r="G376" t="n"/>
      <x:c r="H376" t="n"/>
      <x:c r="I376" t="n"/>
      <x:c r="J376" t="n"/>
      <x:c r="K376" t="n"/>
      <x:c r="L376" t="n"/>
      <x:c r="M376" t="n"/>
      <x:c r="N376" t="n"/>
      <x:c r="O376" t="n"/>
      <x:c r="P376" t="n"/>
      <x:c r="Q376" t="n"/>
      <x:c r="R376" t="n"/>
      <x:c r="S376" t="n"/>
      <x:c r="T376" t="n"/>
      <x:c r="U376" t="n"/>
      <x:c r="V376" t="n"/>
      <x:c r="W376" t="n"/>
      <x:c r="X376" t="n"/>
      <x:c r="Y376" t="n"/>
      <x:c r="Z376" t="n"/>
      <x:c r="AA376" t="n"/>
      <x:c r="AB376" t="n"/>
      <x:c r="AC376" t="n"/>
      <x:c r="AD376" t="n"/>
      <x:c r="AE376" t="n"/>
      <x:c r="AF376" t="inlineStr">
        <x:is>
          <x:t xml:space="preserve">6.29完整表：样本少，先观察</x:t>
        </x:is>
      </x:c>
      <x:c r="AG376" s="30" t="n"/>
    </x:row>
    <x:row r="377">
      <x:c r="A377" t="n"/>
      <x:c r="B377" t="str">
        <x:f>"942239599612"</x:f>
        <x:v>942239599612</x:v>
      </x:c>
      <x:c r="C377" t="inlineStr">
        <x:is>
          <x:t xml:space="preserve">曝光量</x:t>
        </x:is>
      </x:c>
      <x:c r="D377" t="n"/>
      <x:c r="E377" t="n"/>
      <x:c r="F377" t="n"/>
      <x:c r="G377" t="n"/>
      <x:c r="H377" t="n"/>
      <x:c r="I377" t="n"/>
      <x:c r="J377" t="n"/>
      <x:c r="K377" t="n"/>
      <x:c r="L377" t="n"/>
      <x:c r="M377" t="n"/>
      <x:c r="N377" t="n"/>
      <x:c r="O377" t="n"/>
      <x:c r="P377" t="n"/>
      <x:c r="Q377" t="n"/>
      <x:c r="R377" t="n"/>
      <x:c r="S377" t="n"/>
      <x:c r="T377" t="n"/>
      <x:c r="U377" t="n"/>
      <x:c r="V377" t="n"/>
      <x:c r="W377" t="n"/>
      <x:c r="X377" t="n">
        <x:v>1</x:v>
      </x:c>
      <x:c r="Y377" t="n"/>
      <x:c r="Z377" t="n"/>
      <x:c r="AA377" t="n"/>
      <x:c r="AB377" t="n"/>
      <x:c r="AC377" t="n"/>
      <x:c r="AD377" t="n"/>
      <x:c r="AE377" t="n"/>
      <x:c r="AF377" s="17" t="n">
        <x:v>1</x:v>
      </x:c>
      <x:c r="AG377" s="31" t="n"/>
    </x:row>
    <x:row r="378">
      <x:c r="A378" t="n"/>
      <x:c r="B378" t="str">
        <x:f>"942239599612"</x:f>
        <x:v>942239599612</x:v>
      </x:c>
      <x:c r="C378" t="inlineStr">
        <x:is>
          <x:t xml:space="preserve">点击量</x:t>
        </x:is>
      </x:c>
      <x:c r="D378" t="n"/>
      <x:c r="E378" t="n"/>
      <x:c r="F378" t="n"/>
      <x:c r="G378" t="n"/>
      <x:c r="H378" t="n"/>
      <x:c r="I378" t="n"/>
      <x:c r="J378" t="n"/>
      <x:c r="K378" t="n"/>
      <x:c r="L378" t="n"/>
      <x:c r="M378" t="n"/>
      <x:c r="N378" t="n"/>
      <x:c r="O378" t="n"/>
      <x:c r="P378" t="n"/>
      <x:c r="Q378" t="n"/>
      <x:c r="R378" t="n"/>
      <x:c r="S378" t="n"/>
      <x:c r="T378" t="n"/>
      <x:c r="U378" t="n"/>
      <x:c r="V378" t="n"/>
      <x:c r="W378" t="n"/>
      <x:c r="X378" t="n">
        <x:v>0</x:v>
      </x:c>
      <x:c r="Y378" t="n"/>
      <x:c r="Z378" t="n"/>
      <x:c r="AA378" t="n"/>
      <x:c r="AB378" t="n"/>
      <x:c r="AC378" t="n"/>
      <x:c r="AD378" t="n"/>
      <x:c r="AE378" t="n"/>
      <x:c r="AF378" s="17" t="n">
        <x:v>0</x:v>
      </x:c>
      <x:c r="AG378" s="31" t="n"/>
    </x:row>
    <x:row r="379">
      <x:c r="A379" t="n"/>
      <x:c r="B379" t="str">
        <x:f>"942239599612"</x:f>
        <x:v>942239599612</x:v>
      </x:c>
      <x:c r="C379" t="inlineStr">
        <x:is>
          <x:t xml:space="preserve">点击率</x:t>
        </x:is>
      </x:c>
      <x:c r="D379" t="n"/>
      <x:c r="E379" t="n"/>
      <x:c r="F379" t="n"/>
      <x:c r="G379" t="n"/>
      <x:c r="H379" t="n"/>
      <x:c r="I379" t="n"/>
      <x:c r="J379" t="n"/>
      <x:c r="K379" t="n"/>
      <x:c r="L379" t="n"/>
      <x:c r="M379" t="n"/>
      <x:c r="N379" t="n"/>
      <x:c r="O379" t="n"/>
      <x:c r="P379" t="n"/>
      <x:c r="Q379" t="n"/>
      <x:c r="R379" t="n"/>
      <x:c r="S379" t="n"/>
      <x:c r="T379" t="n"/>
      <x:c r="U379" t="n"/>
      <x:c r="V379" t="n"/>
      <x:c r="W379" t="n"/>
      <x:c r="X379" t="n">
        <x:v>0</x:v>
      </x:c>
      <x:c r="Y379" t="n"/>
      <x:c r="Z379" t="n"/>
      <x:c r="AA379" t="n"/>
      <x:c r="AB379" t="n"/>
      <x:c r="AC379" t="n"/>
      <x:c r="AD379" t="n"/>
      <x:c r="AE379" t="n"/>
      <x:c r="AF379" s="18" t="n">
        <x:v>0</x:v>
      </x:c>
      <x:c r="AG379" s="32" t="n"/>
    </x:row>
    <x:row r="380">
      <x:c r="A380" t="n"/>
      <x:c r="B380" t="str">
        <x:f>"942239599612"</x:f>
        <x:v>942239599612</x:v>
      </x:c>
      <x:c r="C380" t="inlineStr">
        <x:is>
          <x:t xml:space="preserve">点击转化率</x:t>
        </x:is>
      </x:c>
      <x:c r="D380" t="n"/>
      <x:c r="E380" t="n"/>
      <x:c r="F380" t="n"/>
      <x:c r="G380" t="n"/>
      <x:c r="H380" t="n"/>
      <x:c r="I380" t="n"/>
      <x:c r="J380" t="n"/>
      <x:c r="K380" t="n"/>
      <x:c r="L380" t="n"/>
      <x:c r="M380" t="n"/>
      <x:c r="N380" t="n"/>
      <x:c r="O380" t="n"/>
      <x:c r="P380" t="n"/>
      <x:c r="Q380" t="n"/>
      <x:c r="R380" t="n"/>
      <x:c r="S380" t="n"/>
      <x:c r="T380" t="n"/>
      <x:c r="U380" t="n"/>
      <x:c r="V380" t="n"/>
      <x:c r="W380" t="n"/>
      <x:c r="X380" t="n">
        <x:v>0</x:v>
      </x:c>
      <x:c r="Y380" t="n"/>
      <x:c r="Z380" t="n"/>
      <x:c r="AA380" t="n"/>
      <x:c r="AB380" t="n"/>
      <x:c r="AC380" t="n"/>
      <x:c r="AD380" t="n"/>
      <x:c r="AE380" t="n"/>
      <x:c r="AF380" s="18" t="n">
        <x:v>0</x:v>
      </x:c>
      <x:c r="AG380" s="32" t="n"/>
    </x:row>
    <x:row r="381">
      <x:c r="A381" t="n"/>
      <x:c r="B381" t="str">
        <x:f>"942239599612"</x:f>
        <x:v>942239599612</x:v>
      </x:c>
      <x:c r="C381" t="inlineStr">
        <x:is>
          <x:t xml:space="preserve">成交笔数</x:t>
        </x:is>
      </x:c>
      <x:c r="D381" t="n"/>
      <x:c r="E381" t="n"/>
      <x:c r="F381" t="n"/>
      <x:c r="G381" t="n"/>
      <x:c r="H381" t="n"/>
      <x:c r="I381" t="n"/>
      <x:c r="J381" t="n"/>
      <x:c r="K381" t="n"/>
      <x:c r="L381" t="n"/>
      <x:c r="M381" t="n"/>
      <x:c r="N381" t="n"/>
      <x:c r="O381" t="n"/>
      <x:c r="P381" t="n"/>
      <x:c r="Q381" t="n"/>
      <x:c r="R381" t="n"/>
      <x:c r="S381" t="n"/>
      <x:c r="T381" t="n"/>
      <x:c r="U381" t="n"/>
      <x:c r="V381" t="n"/>
      <x:c r="W381" t="n"/>
      <x:c r="X381" t="n">
        <x:v>0</x:v>
      </x:c>
      <x:c r="Y381" t="n"/>
      <x:c r="Z381" t="n"/>
      <x:c r="AA381" t="n"/>
      <x:c r="AB381" t="n"/>
      <x:c r="AC381" t="n"/>
      <x:c r="AD381" t="n"/>
      <x:c r="AE381" t="n"/>
      <x:c r="AF381" s="17" t="n">
        <x:v>0</x:v>
      </x:c>
      <x:c r="AG381" s="31" t="n"/>
    </x:row>
    <x:row r="382">
      <x:c r="A382" t="n"/>
      <x:c r="B382" t="str">
        <x:f>"942239599612"</x:f>
        <x:v>942239599612</x:v>
      </x:c>
      <x:c r="C382" t="inlineStr">
        <x:is>
          <x:t xml:space="preserve">成交金额</x:t>
        </x:is>
      </x:c>
      <x:c r="D382" t="n"/>
      <x:c r="E382" t="n"/>
      <x:c r="F382" t="n"/>
      <x:c r="G382" t="n"/>
      <x:c r="H382" t="n"/>
      <x:c r="I382" t="n"/>
      <x:c r="J382" t="n"/>
      <x:c r="K382" t="n"/>
      <x:c r="L382" t="n"/>
      <x:c r="M382" t="n"/>
      <x:c r="N382" t="n"/>
      <x:c r="O382" t="n"/>
      <x:c r="P382" t="n"/>
      <x:c r="Q382" t="n"/>
      <x:c r="R382" t="n"/>
      <x:c r="S382" t="n"/>
      <x:c r="T382" t="n"/>
      <x:c r="U382" t="n"/>
      <x:c r="V382" t="n"/>
      <x:c r="W382" t="n"/>
      <x:c r="X382" t="n">
        <x:v>0</x:v>
      </x:c>
      <x:c r="Y382" t="n"/>
      <x:c r="Z382" t="n"/>
      <x:c r="AA382" t="n"/>
      <x:c r="AB382" t="n"/>
      <x:c r="AC382" t="n"/>
      <x:c r="AD382" t="n"/>
      <x:c r="AE382" t="n"/>
      <x:c r="AF382" s="17" t="n">
        <x:v>0</x:v>
      </x:c>
      <x:c r="AG382" s="31" t="n"/>
    </x:row>
    <x:row r="383">
      <x:c r="A383" t="n"/>
      <x:c r="B383" t="str">
        <x:f>"942239599612"</x:f>
        <x:v>942239599612</x:v>
      </x:c>
      <x:c r="C383" t="inlineStr">
        <x:is>
          <x:t xml:space="preserve">投产比</x:t>
        </x:is>
      </x:c>
      <x:c r="D383" t="n"/>
      <x:c r="E383" t="n"/>
      <x:c r="F383" t="n"/>
      <x:c r="G383" t="n"/>
      <x:c r="H383" t="n"/>
      <x:c r="I383" t="n"/>
      <x:c r="J383" t="n"/>
      <x:c r="K383" t="n"/>
      <x:c r="L383" t="n"/>
      <x:c r="M383" t="n"/>
      <x:c r="N383" t="n"/>
      <x:c r="O383" t="n"/>
      <x:c r="P383" t="n"/>
      <x:c r="Q383" t="n"/>
      <x:c r="R383" t="n"/>
      <x:c r="S383" t="n"/>
      <x:c r="T383" t="n"/>
      <x:c r="U383" t="n"/>
      <x:c r="V383" t="n"/>
      <x:c r="W383" t="n"/>
      <x:c r="X383" t="n">
        <x:v>0</x:v>
      </x:c>
      <x:c r="Y383" t="n"/>
      <x:c r="Z383" t="n"/>
      <x:c r="AA383" t="n"/>
      <x:c r="AB383" t="n"/>
      <x:c r="AC383" t="n"/>
      <x:c r="AD383" t="n"/>
      <x:c r="AE383" t="n"/>
      <x:c r="AF383" s="17" t="n">
        <x:v>0</x:v>
      </x:c>
      <x:c r="AG383" s="31" t="n"/>
    </x:row>
    <x:row r="384">
      <x:c r="A384" t="n"/>
      <x:c r="B384" t="n"/>
      <x:c r="C384" t="n"/>
      <x:c r="D384" t="n"/>
      <x:c r="E384" t="n"/>
      <x:c r="F384" t="n"/>
      <x:c r="G384" t="n"/>
      <x:c r="H384" t="n"/>
      <x:c r="I384" t="n"/>
      <x:c r="J384" t="n"/>
      <x:c r="K384" t="n"/>
      <x:c r="L384" t="n"/>
      <x:c r="M384" t="n"/>
      <x:c r="N384" t="n"/>
      <x:c r="O384" t="n"/>
      <x:c r="P384" t="n"/>
      <x:c r="Q384" t="n"/>
      <x:c r="R384" t="n"/>
      <x:c r="S384" t="n"/>
      <x:c r="T384" t="n"/>
      <x:c r="U384" t="n"/>
      <x:c r="V384" t="n"/>
      <x:c r="W384" t="n"/>
      <x:c r="X384" t="n"/>
      <x:c r="Y384" t="n"/>
      <x:c r="Z384" t="n"/>
      <x:c r="AA384" t="n"/>
      <x:c r="AB384" t="n"/>
      <x:c r="AC384" t="n"/>
      <x:c r="AD384" t="n"/>
      <x:c r="AE384" t="n"/>
      <x:c r="AF384" t="n"/>
      <x:c r="AG384" s="30" t="n"/>
    </x:row>
    <x:row r="385">
      <x:c r="A385" t="inlineStr">
        <x:is>
          <x:t xml:space="preserve">图39</x:t>
        </x:is>
      </x:c>
      <x:c r="B385" t="inlineStr">
        <x:is>
          <x:t xml:space="preserve">大花苞家用插花</x:t>
        </x:is>
      </x:c>
      <x:c r="C385" t="inlineStr">
        <x:is>
          <x:t xml:space="preserve">推广状态</x:t>
        </x:is>
      </x:c>
      <x:c r="D385" t="n"/>
      <x:c r="E385" t="n"/>
      <x:c r="F385" t="n"/>
      <x:c r="G385" t="n"/>
      <x:c r="H385" t="n"/>
      <x:c r="I385" t="n"/>
      <x:c r="J385" t="n"/>
      <x:c r="K385" t="n"/>
      <x:c r="L385" t="n"/>
      <x:c r="M385" t="n"/>
      <x:c r="N385" t="n"/>
      <x:c r="O385" t="n"/>
      <x:c r="P385" t="n"/>
      <x:c r="Q385" t="n"/>
      <x:c r="R385" t="n"/>
      <x:c r="S385" t="n"/>
      <x:c r="T385" t="n"/>
      <x:c r="U385" t="n"/>
      <x:c r="V385" t="n"/>
      <x:c r="W385" t="n"/>
      <x:c r="X385" t="inlineStr">
        <x:is>
          <x:t xml:space="preserve">推广中</x:t>
        </x:is>
      </x:c>
      <x:c r="Y385" t="n"/>
      <x:c r="Z385" t="n"/>
      <x:c r="AA385" t="n"/>
      <x:c r="AB385" t="n"/>
      <x:c r="AC385" t="inlineStr">
        <x:is>
          <x:t xml:space="preserve">推广中</x:t>
        </x:is>
      </x:c>
      <x:c r="AD385" t="n"/>
      <x:c r="AE385" t="inlineStr">
        <x:is>
          <x:t xml:space="preserve">推广中</x:t>
        </x:is>
      </x:c>
      <x:c r="AF385" t="inlineStr">
        <x:is>
          <x:t xml:space="preserve">推广中</x:t>
        </x:is>
      </x:c>
      <x:c r="AG385" s="30" t="n"/>
    </x:row>
    <x:row r="386">
      <x:c r="A386" t="n"/>
      <x:c r="B386" t="str">
        <x:f>"942244711051"</x:f>
        <x:v>942244711051</x:v>
      </x:c>
      <x:c r="C386" t="inlineStr">
        <x:is>
          <x:t xml:space="preserve">当日动作</x:t>
        </x:is>
      </x:c>
      <x:c r="D386" t="n"/>
      <x:c r="E386" t="n"/>
      <x:c r="F386" t="n"/>
      <x:c r="G386" t="n"/>
      <x:c r="H386" t="n"/>
      <x:c r="I386" t="n"/>
      <x:c r="J386" t="n"/>
      <x:c r="K386" t="n"/>
      <x:c r="L386" t="n"/>
      <x:c r="M386" t="n"/>
      <x:c r="N386" t="n"/>
      <x:c r="O386" t="n"/>
      <x:c r="P386" t="n"/>
      <x:c r="Q386" t="n"/>
      <x:c r="R386" t="n"/>
      <x:c r="S386" t="n"/>
      <x:c r="T386" t="n"/>
      <x:c r="U386" t="n"/>
      <x:c r="V386" t="n"/>
      <x:c r="W386" t="n"/>
      <x:c r="X386" t="n"/>
      <x:c r="Y386" t="n"/>
      <x:c r="Z386" t="n"/>
      <x:c r="AA386" t="n"/>
      <x:c r="AB386" t="n"/>
      <x:c r="AC386" t="inlineStr">
        <x:is>
          <x:t xml:space="preserve">6.26完整表：有曝光无点击，先看素材</x:t>
        </x:is>
      </x:c>
      <x:c r="AD386" t="n"/>
      <x:c r="AE386" t="inlineStr">
        <x:is>
          <x:t xml:space="preserve">6.28完整表：有曝光无点击，先看素材</x:t>
        </x:is>
      </x:c>
      <x:c r="AF386" t="inlineStr">
        <x:is>
          <x:t xml:space="preserve">6.29完整表：样本少，先观察</x:t>
        </x:is>
      </x:c>
      <x:c r="AG386" s="30" t="n"/>
    </x:row>
    <x:row r="387">
      <x:c r="A387" t="n"/>
      <x:c r="B387" t="str">
        <x:f>"942244711051"</x:f>
        <x:v>942244711051</x:v>
      </x:c>
      <x:c r="C387" t="inlineStr">
        <x:is>
          <x:t xml:space="preserve">曝光量</x:t>
        </x:is>
      </x:c>
      <x:c r="D387" t="n"/>
      <x:c r="E387" t="n"/>
      <x:c r="F387" t="n"/>
      <x:c r="G387" t="n"/>
      <x:c r="H387" t="n"/>
      <x:c r="I387" t="n"/>
      <x:c r="J387" t="n"/>
      <x:c r="K387" t="n"/>
      <x:c r="L387" t="n"/>
      <x:c r="M387" t="n"/>
      <x:c r="N387" t="n"/>
      <x:c r="O387" t="n"/>
      <x:c r="P387" t="n"/>
      <x:c r="Q387" t="n"/>
      <x:c r="R387" t="n"/>
      <x:c r="S387" t="n"/>
      <x:c r="T387" t="n"/>
      <x:c r="U387" t="n"/>
      <x:c r="V387" t="n"/>
      <x:c r="W387" t="n"/>
      <x:c r="X387" t="n">
        <x:v>1</x:v>
      </x:c>
      <x:c r="Y387" t="n"/>
      <x:c r="Z387" t="n"/>
      <x:c r="AA387" t="n"/>
      <x:c r="AB387" t="n"/>
      <x:c r="AC387" t="n">
        <x:v>1</x:v>
      </x:c>
      <x:c r="AD387" t="n"/>
      <x:c r="AE387" t="n">
        <x:v>1</x:v>
      </x:c>
      <x:c r="AF387" s="17" t="n">
        <x:v>1</x:v>
      </x:c>
      <x:c r="AG387" s="31" t="n"/>
    </x:row>
    <x:row r="388">
      <x:c r="A388" t="n"/>
      <x:c r="B388" t="str">
        <x:f>"942244711051"</x:f>
        <x:v>942244711051</x:v>
      </x:c>
      <x:c r="C388" t="inlineStr">
        <x:is>
          <x:t xml:space="preserve">点击量</x:t>
        </x:is>
      </x:c>
      <x:c r="D388" t="n"/>
      <x:c r="E388" t="n"/>
      <x:c r="F388" t="n"/>
      <x:c r="G388" t="n"/>
      <x:c r="H388" t="n"/>
      <x:c r="I388" t="n"/>
      <x:c r="J388" t="n"/>
      <x:c r="K388" t="n"/>
      <x:c r="L388" t="n"/>
      <x:c r="M388" t="n"/>
      <x:c r="N388" t="n"/>
      <x:c r="O388" t="n"/>
      <x:c r="P388" t="n"/>
      <x:c r="Q388" t="n"/>
      <x:c r="R388" t="n"/>
      <x:c r="S388" t="n"/>
      <x:c r="T388" t="n"/>
      <x:c r="U388" t="n"/>
      <x:c r="V388" t="n"/>
      <x:c r="W388" t="n"/>
      <x:c r="X388" t="n">
        <x:v>0</x:v>
      </x:c>
      <x:c r="Y388" t="n"/>
      <x:c r="Z388" t="n"/>
      <x:c r="AA388" t="n"/>
      <x:c r="AB388" t="n"/>
      <x:c r="AC388" t="n">
        <x:v>0</x:v>
      </x:c>
      <x:c r="AD388" t="n"/>
      <x:c r="AE388" t="n">
        <x:v>0</x:v>
      </x:c>
      <x:c r="AF388" s="17" t="n">
        <x:v>0</x:v>
      </x:c>
      <x:c r="AG388" s="31" t="n"/>
    </x:row>
    <x:row r="389">
      <x:c r="A389" t="n"/>
      <x:c r="B389" t="str">
        <x:f>"942244711051"</x:f>
        <x:v>942244711051</x:v>
      </x:c>
      <x:c r="C389" t="inlineStr">
        <x:is>
          <x:t xml:space="preserve">点击率</x:t>
        </x:is>
      </x:c>
      <x:c r="D389" t="n"/>
      <x:c r="E389" t="n"/>
      <x:c r="F389" t="n"/>
      <x:c r="G389" t="n"/>
      <x:c r="H389" t="n"/>
      <x:c r="I389" t="n"/>
      <x:c r="J389" t="n"/>
      <x:c r="K389" t="n"/>
      <x:c r="L389" t="n"/>
      <x:c r="M389" t="n"/>
      <x:c r="N389" t="n"/>
      <x:c r="O389" t="n"/>
      <x:c r="P389" t="n"/>
      <x:c r="Q389" t="n"/>
      <x:c r="R389" t="n"/>
      <x:c r="S389" t="n"/>
      <x:c r="T389" t="n"/>
      <x:c r="U389" t="n"/>
      <x:c r="V389" t="n"/>
      <x:c r="W389" t="n"/>
      <x:c r="X389" t="n">
        <x:v>0</x:v>
      </x:c>
      <x:c r="Y389" t="n"/>
      <x:c r="Z389" t="n"/>
      <x:c r="AA389" t="n"/>
      <x:c r="AB389" t="n"/>
      <x:c r="AC389" t="n">
        <x:v>0</x:v>
      </x:c>
      <x:c r="AD389" t="n"/>
      <x:c r="AE389" t="n">
        <x:v>0</x:v>
      </x:c>
      <x:c r="AF389" s="18" t="n">
        <x:v>0</x:v>
      </x:c>
      <x:c r="AG389" s="32" t="n"/>
    </x:row>
    <x:row r="390">
      <x:c r="A390" t="n"/>
      <x:c r="B390" t="str">
        <x:f>"942244711051"</x:f>
        <x:v>942244711051</x:v>
      </x:c>
      <x:c r="C390" t="inlineStr">
        <x:is>
          <x:t xml:space="preserve">点击转化率</x:t>
        </x:is>
      </x:c>
      <x:c r="D390" t="n"/>
      <x:c r="E390" t="n"/>
      <x:c r="F390" t="n"/>
      <x:c r="G390" t="n"/>
      <x:c r="H390" t="n"/>
      <x:c r="I390" t="n"/>
      <x:c r="J390" t="n"/>
      <x:c r="K390" t="n"/>
      <x:c r="L390" t="n"/>
      <x:c r="M390" t="n"/>
      <x:c r="N390" t="n"/>
      <x:c r="O390" t="n"/>
      <x:c r="P390" t="n"/>
      <x:c r="Q390" t="n"/>
      <x:c r="R390" t="n"/>
      <x:c r="S390" t="n"/>
      <x:c r="T390" t="n"/>
      <x:c r="U390" t="n"/>
      <x:c r="V390" t="n"/>
      <x:c r="W390" t="n"/>
      <x:c r="X390" t="n">
        <x:v>0</x:v>
      </x:c>
      <x:c r="Y390" t="n"/>
      <x:c r="Z390" t="n"/>
      <x:c r="AA390" t="n"/>
      <x:c r="AB390" t="n"/>
      <x:c r="AC390" t="n">
        <x:v>0</x:v>
      </x:c>
      <x:c r="AD390" t="n"/>
      <x:c r="AE390" t="n">
        <x:v>0</x:v>
      </x:c>
      <x:c r="AF390" s="18" t="n">
        <x:v>0</x:v>
      </x:c>
      <x:c r="AG390" s="32" t="n"/>
    </x:row>
    <x:row r="391">
      <x:c r="A391" t="n"/>
      <x:c r="B391" t="str">
        <x:f>"942244711051"</x:f>
        <x:v>942244711051</x:v>
      </x:c>
      <x:c r="C391" t="inlineStr">
        <x:is>
          <x:t xml:space="preserve">成交笔数</x:t>
        </x:is>
      </x:c>
      <x:c r="D391" t="n"/>
      <x:c r="E391" t="n"/>
      <x:c r="F391" t="n"/>
      <x:c r="G391" t="n"/>
      <x:c r="H391" t="n"/>
      <x:c r="I391" t="n"/>
      <x:c r="J391" t="n"/>
      <x:c r="K391" t="n"/>
      <x:c r="L391" t="n"/>
      <x:c r="M391" t="n"/>
      <x:c r="N391" t="n"/>
      <x:c r="O391" t="n"/>
      <x:c r="P391" t="n"/>
      <x:c r="Q391" t="n"/>
      <x:c r="R391" t="n"/>
      <x:c r="S391" t="n"/>
      <x:c r="T391" t="n"/>
      <x:c r="U391" t="n"/>
      <x:c r="V391" t="n"/>
      <x:c r="W391" t="n"/>
      <x:c r="X391" t="n">
        <x:v>0</x:v>
      </x:c>
      <x:c r="Y391" t="n"/>
      <x:c r="Z391" t="n"/>
      <x:c r="AA391" t="n"/>
      <x:c r="AB391" t="n"/>
      <x:c r="AC391" t="n">
        <x:v>0</x:v>
      </x:c>
      <x:c r="AD391" t="n"/>
      <x:c r="AE391" t="n">
        <x:v>0</x:v>
      </x:c>
      <x:c r="AF391" s="17" t="n">
        <x:v>0</x:v>
      </x:c>
      <x:c r="AG391" s="31" t="n"/>
    </x:row>
    <x:row r="392">
      <x:c r="A392" t="n"/>
      <x:c r="B392" t="str">
        <x:f>"942244711051"</x:f>
        <x:v>942244711051</x:v>
      </x:c>
      <x:c r="C392" t="inlineStr">
        <x:is>
          <x:t xml:space="preserve">成交金额</x:t>
        </x:is>
      </x:c>
      <x:c r="D392" t="n"/>
      <x:c r="E392" t="n"/>
      <x:c r="F392" t="n"/>
      <x:c r="G392" t="n"/>
      <x:c r="H392" t="n"/>
      <x:c r="I392" t="n"/>
      <x:c r="J392" t="n"/>
      <x:c r="K392" t="n"/>
      <x:c r="L392" t="n"/>
      <x:c r="M392" t="n"/>
      <x:c r="N392" t="n"/>
      <x:c r="O392" t="n"/>
      <x:c r="P392" t="n"/>
      <x:c r="Q392" t="n"/>
      <x:c r="R392" t="n"/>
      <x:c r="S392" t="n"/>
      <x:c r="T392" t="n"/>
      <x:c r="U392" t="n"/>
      <x:c r="V392" t="n"/>
      <x:c r="W392" t="n"/>
      <x:c r="X392" t="n">
        <x:v>0</x:v>
      </x:c>
      <x:c r="Y392" t="n"/>
      <x:c r="Z392" t="n"/>
      <x:c r="AA392" t="n"/>
      <x:c r="AB392" t="n"/>
      <x:c r="AC392" t="n">
        <x:v>0</x:v>
      </x:c>
      <x:c r="AD392" t="n"/>
      <x:c r="AE392" t="n">
        <x:v>0</x:v>
      </x:c>
      <x:c r="AF392" s="17" t="n">
        <x:v>0</x:v>
      </x:c>
      <x:c r="AG392" s="31" t="n"/>
    </x:row>
    <x:row r="393">
      <x:c r="A393" t="n"/>
      <x:c r="B393" t="str">
        <x:f>"942244711051"</x:f>
        <x:v>942244711051</x:v>
      </x:c>
      <x:c r="C393" t="inlineStr">
        <x:is>
          <x:t xml:space="preserve">投产比</x:t>
        </x:is>
      </x:c>
      <x:c r="D393" t="n"/>
      <x:c r="E393" t="n"/>
      <x:c r="F393" t="n"/>
      <x:c r="G393" t="n"/>
      <x:c r="H393" t="n"/>
      <x:c r="I393" t="n"/>
      <x:c r="J393" t="n"/>
      <x:c r="K393" t="n"/>
      <x:c r="L393" t="n"/>
      <x:c r="M393" t="n"/>
      <x:c r="N393" t="n"/>
      <x:c r="O393" t="n"/>
      <x:c r="P393" t="n"/>
      <x:c r="Q393" t="n"/>
      <x:c r="R393" t="n"/>
      <x:c r="S393" t="n"/>
      <x:c r="T393" t="n"/>
      <x:c r="U393" t="n"/>
      <x:c r="V393" t="n"/>
      <x:c r="W393" t="n"/>
      <x:c r="X393" t="n">
        <x:v>0</x:v>
      </x:c>
      <x:c r="Y393" t="n"/>
      <x:c r="Z393" t="n"/>
      <x:c r="AA393" t="n"/>
      <x:c r="AB393" t="n"/>
      <x:c r="AC393" t="n">
        <x:v>0</x:v>
      </x:c>
      <x:c r="AD393" t="n"/>
      <x:c r="AE393" t="n">
        <x:v>0</x:v>
      </x:c>
      <x:c r="AF393" s="17" t="n">
        <x:v>0</x:v>
      </x:c>
      <x:c r="AG393" s="31" t="n"/>
    </x:row>
    <x:row r="394">
      <x:c r="A394" t="n"/>
      <x:c r="B394" t="n"/>
      <x:c r="C394" t="n"/>
      <x:c r="D394" t="n"/>
      <x:c r="E394" t="n"/>
      <x:c r="F394" t="n"/>
      <x:c r="G394" t="n"/>
      <x:c r="H394" t="n"/>
      <x:c r="I394" t="n"/>
      <x:c r="J394" t="n"/>
      <x:c r="K394" t="n"/>
      <x:c r="L394" t="n"/>
      <x:c r="M394" t="n"/>
      <x:c r="N394" t="n"/>
      <x:c r="O394" t="n"/>
      <x:c r="P394" t="n"/>
      <x:c r="Q394" t="n"/>
      <x:c r="R394" t="n"/>
      <x:c r="S394" t="n"/>
      <x:c r="T394" t="n"/>
      <x:c r="U394" t="n"/>
      <x:c r="V394" t="n"/>
      <x:c r="W394" t="n"/>
      <x:c r="X394" t="n"/>
      <x:c r="Y394" t="n"/>
      <x:c r="Z394" t="n"/>
      <x:c r="AA394" t="n"/>
      <x:c r="AB394" t="n"/>
      <x:c r="AC394" t="n"/>
      <x:c r="AD394" t="n"/>
      <x:c r="AE394" t="n"/>
      <x:c r="AF394" t="n"/>
      <x:c r="AG394" s="30" t="n"/>
    </x:row>
    <x:row r="395">
      <x:c r="A395" t="inlineStr">
        <x:is>
          <x:t xml:space="preserve">图40</x:t>
        </x:is>
      </x:c>
      <x:c r="B395" t="inlineStr">
        <x:is>
          <x:t xml:space="preserve">花苞饱满慢慢开放</x:t>
        </x:is>
      </x:c>
      <x:c r="C395" t="inlineStr">
        <x:is>
          <x:t xml:space="preserve">推广状态</x:t>
        </x:is>
      </x:c>
      <x:c r="D395" t="n"/>
      <x:c r="E395" t="n"/>
      <x:c r="F395" t="n"/>
      <x:c r="G395" t="n"/>
      <x:c r="H395" t="n"/>
      <x:c r="I395" t="n"/>
      <x:c r="J395" t="n"/>
      <x:c r="K395" t="n"/>
      <x:c r="L395" t="n"/>
      <x:c r="M395" t="n"/>
      <x:c r="N395" t="n"/>
      <x:c r="O395" t="n"/>
      <x:c r="P395" t="n"/>
      <x:c r="Q395" t="n"/>
      <x:c r="R395" t="n"/>
      <x:c r="S395" t="n"/>
      <x:c r="T395" t="n"/>
      <x:c r="U395" t="n"/>
      <x:c r="V395" t="n"/>
      <x:c r="W395" t="n"/>
      <x:c r="X395" t="n"/>
      <x:c r="Y395" t="inlineStr">
        <x:is>
          <x:t xml:space="preserve">推广中</x:t>
        </x:is>
      </x:c>
      <x:c r="Z395" t="n"/>
      <x:c r="AA395" t="n"/>
      <x:c r="AB395" t="n"/>
      <x:c r="AC395" t="n"/>
      <x:c r="AD395" t="n"/>
      <x:c r="AE395" t="n"/>
      <x:c r="AF395" t="inlineStr">
        <x:is>
          <x:t xml:space="preserve">推广中</x:t>
        </x:is>
      </x:c>
      <x:c r="AG395" s="30" t="n"/>
    </x:row>
    <x:row r="396">
      <x:c r="A396" t="n"/>
      <x:c r="B396" t="str">
        <x:f>"940475682823"</x:f>
        <x:v>940475682823</x:v>
      </x:c>
      <x:c r="C396" t="inlineStr">
        <x:is>
          <x:t xml:space="preserve">当日动作</x:t>
        </x:is>
      </x:c>
      <x:c r="D396" t="n"/>
      <x:c r="E396" t="n"/>
      <x:c r="F396" t="n"/>
      <x:c r="G396" t="n"/>
      <x:c r="H396" t="n"/>
      <x:c r="I396" t="n"/>
      <x:c r="J396" t="n"/>
      <x:c r="K396" t="n"/>
      <x:c r="L396" t="n"/>
      <x:c r="M396" t="n"/>
      <x:c r="N396" t="n"/>
      <x:c r="O396" t="n"/>
      <x:c r="P396" t="n"/>
      <x:c r="Q396" t="n"/>
      <x:c r="R396" t="n"/>
      <x:c r="S396" t="n"/>
      <x:c r="T396" t="n"/>
      <x:c r="U396" t="n"/>
      <x:c r="V396" t="n"/>
      <x:c r="W396" t="n"/>
      <x:c r="X396" t="n"/>
      <x:c r="Y396" t="n"/>
      <x:c r="Z396" t="n"/>
      <x:c r="AA396" t="n"/>
      <x:c r="AB396" t="n"/>
      <x:c r="AC396" t="n"/>
      <x:c r="AD396" t="n"/>
      <x:c r="AE396" t="n"/>
      <x:c r="AF396" t="inlineStr">
        <x:is>
          <x:t xml:space="preserve">6.29完整表：样本少，先观察</x:t>
        </x:is>
      </x:c>
      <x:c r="AG396" s="30" t="n"/>
    </x:row>
    <x:row r="397">
      <x:c r="A397" t="n"/>
      <x:c r="B397" t="str">
        <x:f>"940475682823"</x:f>
        <x:v>940475682823</x:v>
      </x:c>
      <x:c r="C397" t="inlineStr">
        <x:is>
          <x:t xml:space="preserve">曝光量</x:t>
        </x:is>
      </x:c>
      <x:c r="D397" t="n"/>
      <x:c r="E397" t="n"/>
      <x:c r="F397" t="n"/>
      <x:c r="G397" t="n"/>
      <x:c r="H397" t="n"/>
      <x:c r="I397" t="n"/>
      <x:c r="J397" t="n"/>
      <x:c r="K397" t="n"/>
      <x:c r="L397" t="n"/>
      <x:c r="M397" t="n"/>
      <x:c r="N397" t="n"/>
      <x:c r="O397" t="n"/>
      <x:c r="P397" t="n"/>
      <x:c r="Q397" t="n"/>
      <x:c r="R397" t="n"/>
      <x:c r="S397" t="n"/>
      <x:c r="T397" t="n"/>
      <x:c r="U397" t="n"/>
      <x:c r="V397" t="n"/>
      <x:c r="W397" t="n"/>
      <x:c r="X397" t="n"/>
      <x:c r="Y397" t="n">
        <x:v>2</x:v>
      </x:c>
      <x:c r="Z397" t="n"/>
      <x:c r="AA397" t="n"/>
      <x:c r="AB397" t="n"/>
      <x:c r="AC397" t="n"/>
      <x:c r="AD397" t="n"/>
      <x:c r="AE397" t="n"/>
      <x:c r="AF397" s="17" t="n">
        <x:v>1</x:v>
      </x:c>
      <x:c r="AG397" s="31" t="n"/>
    </x:row>
    <x:row r="398">
      <x:c r="A398" t="n"/>
      <x:c r="B398" t="str">
        <x:f>"940475682823"</x:f>
        <x:v>940475682823</x:v>
      </x:c>
      <x:c r="C398" t="inlineStr">
        <x:is>
          <x:t xml:space="preserve">点击量</x:t>
        </x:is>
      </x:c>
      <x:c r="D398" t="n"/>
      <x:c r="E398" t="n"/>
      <x:c r="F398" t="n"/>
      <x:c r="G398" t="n"/>
      <x:c r="H398" t="n"/>
      <x:c r="I398" t="n"/>
      <x:c r="J398" t="n"/>
      <x:c r="K398" t="n"/>
      <x:c r="L398" t="n"/>
      <x:c r="M398" t="n"/>
      <x:c r="N398" t="n"/>
      <x:c r="O398" t="n"/>
      <x:c r="P398" t="n"/>
      <x:c r="Q398" t="n"/>
      <x:c r="R398" t="n"/>
      <x:c r="S398" t="n"/>
      <x:c r="T398" t="n"/>
      <x:c r="U398" t="n"/>
      <x:c r="V398" t="n"/>
      <x:c r="W398" t="n"/>
      <x:c r="X398" t="n"/>
      <x:c r="Y398" t="n">
        <x:v>0</x:v>
      </x:c>
      <x:c r="Z398" t="n"/>
      <x:c r="AA398" t="n"/>
      <x:c r="AB398" t="n"/>
      <x:c r="AC398" t="n"/>
      <x:c r="AD398" t="n"/>
      <x:c r="AE398" t="n"/>
      <x:c r="AF398" s="17" t="n">
        <x:v>0</x:v>
      </x:c>
      <x:c r="AG398" s="31" t="n"/>
    </x:row>
    <x:row r="399">
      <x:c r="A399" t="n"/>
      <x:c r="B399" t="str">
        <x:f>"940475682823"</x:f>
        <x:v>940475682823</x:v>
      </x:c>
      <x:c r="C399" t="inlineStr">
        <x:is>
          <x:t xml:space="preserve">点击率</x:t>
        </x:is>
      </x:c>
      <x:c r="D399" t="n"/>
      <x:c r="E399" t="n"/>
      <x:c r="F399" t="n"/>
      <x:c r="G399" t="n"/>
      <x:c r="H399" t="n"/>
      <x:c r="I399" t="n"/>
      <x:c r="J399" t="n"/>
      <x:c r="K399" t="n"/>
      <x:c r="L399" t="n"/>
      <x:c r="M399" t="n"/>
      <x:c r="N399" t="n"/>
      <x:c r="O399" t="n"/>
      <x:c r="P399" t="n"/>
      <x:c r="Q399" t="n"/>
      <x:c r="R399" t="n"/>
      <x:c r="S399" t="n"/>
      <x:c r="T399" t="n"/>
      <x:c r="U399" t="n"/>
      <x:c r="V399" t="n"/>
      <x:c r="W399" t="n"/>
      <x:c r="X399" t="n"/>
      <x:c r="Y399" t="n">
        <x:v>0</x:v>
      </x:c>
      <x:c r="Z399" t="n"/>
      <x:c r="AA399" t="n"/>
      <x:c r="AB399" t="n"/>
      <x:c r="AC399" t="n"/>
      <x:c r="AD399" t="n"/>
      <x:c r="AE399" t="n"/>
      <x:c r="AF399" s="18" t="n">
        <x:v>0</x:v>
      </x:c>
      <x:c r="AG399" s="32" t="n"/>
    </x:row>
    <x:row r="400">
      <x:c r="A400" t="n"/>
      <x:c r="B400" t="str">
        <x:f>"940475682823"</x:f>
        <x:v>940475682823</x:v>
      </x:c>
      <x:c r="C400" t="inlineStr">
        <x:is>
          <x:t xml:space="preserve">点击转化率</x:t>
        </x:is>
      </x:c>
      <x:c r="D400" t="n"/>
      <x:c r="E400" t="n"/>
      <x:c r="F400" t="n"/>
      <x:c r="G400" t="n"/>
      <x:c r="H400" t="n"/>
      <x:c r="I400" t="n"/>
      <x:c r="J400" t="n"/>
      <x:c r="K400" t="n"/>
      <x:c r="L400" t="n"/>
      <x:c r="M400" t="n"/>
      <x:c r="N400" t="n"/>
      <x:c r="O400" t="n"/>
      <x:c r="P400" t="n"/>
      <x:c r="Q400" t="n"/>
      <x:c r="R400" t="n"/>
      <x:c r="S400" t="n"/>
      <x:c r="T400" t="n"/>
      <x:c r="U400" t="n"/>
      <x:c r="V400" t="n"/>
      <x:c r="W400" t="n"/>
      <x:c r="X400" t="n"/>
      <x:c r="Y400" t="n">
        <x:v>0</x:v>
      </x:c>
      <x:c r="Z400" t="n"/>
      <x:c r="AA400" t="n"/>
      <x:c r="AB400" t="n"/>
      <x:c r="AC400" t="n"/>
      <x:c r="AD400" t="n"/>
      <x:c r="AE400" t="n"/>
      <x:c r="AF400" s="18" t="n">
        <x:v>0</x:v>
      </x:c>
      <x:c r="AG400" s="32" t="n"/>
    </x:row>
    <x:row r="401">
      <x:c r="A401" t="n"/>
      <x:c r="B401" t="str">
        <x:f>"940475682823"</x:f>
        <x:v>940475682823</x:v>
      </x:c>
      <x:c r="C401" t="inlineStr">
        <x:is>
          <x:t xml:space="preserve">成交笔数</x:t>
        </x:is>
      </x:c>
      <x:c r="D401" t="n"/>
      <x:c r="E401" t="n"/>
      <x:c r="F401" t="n"/>
      <x:c r="G401" t="n"/>
      <x:c r="H401" t="n"/>
      <x:c r="I401" t="n"/>
      <x:c r="J401" t="n"/>
      <x:c r="K401" t="n"/>
      <x:c r="L401" t="n"/>
      <x:c r="M401" t="n"/>
      <x:c r="N401" t="n"/>
      <x:c r="O401" t="n"/>
      <x:c r="P401" t="n"/>
      <x:c r="Q401" t="n"/>
      <x:c r="R401" t="n"/>
      <x:c r="S401" t="n"/>
      <x:c r="T401" t="n"/>
      <x:c r="U401" t="n"/>
      <x:c r="V401" t="n"/>
      <x:c r="W401" t="n"/>
      <x:c r="X401" t="n"/>
      <x:c r="Y401" t="n">
        <x:v>0</x:v>
      </x:c>
      <x:c r="Z401" t="n"/>
      <x:c r="AA401" t="n"/>
      <x:c r="AB401" t="n"/>
      <x:c r="AC401" t="n"/>
      <x:c r="AD401" t="n"/>
      <x:c r="AE401" t="n"/>
      <x:c r="AF401" s="17" t="n">
        <x:v>0</x:v>
      </x:c>
      <x:c r="AG401" s="31" t="n"/>
    </x:row>
    <x:row r="402">
      <x:c r="A402" t="n"/>
      <x:c r="B402" t="str">
        <x:f>"940475682823"</x:f>
        <x:v>940475682823</x:v>
      </x:c>
      <x:c r="C402" t="inlineStr">
        <x:is>
          <x:t xml:space="preserve">成交金额</x:t>
        </x:is>
      </x:c>
      <x:c r="D402" t="n"/>
      <x:c r="E402" t="n"/>
      <x:c r="F402" t="n"/>
      <x:c r="G402" t="n"/>
      <x:c r="H402" t="n"/>
      <x:c r="I402" t="n"/>
      <x:c r="J402" t="n"/>
      <x:c r="K402" t="n"/>
      <x:c r="L402" t="n"/>
      <x:c r="M402" t="n"/>
      <x:c r="N402" t="n"/>
      <x:c r="O402" t="n"/>
      <x:c r="P402" t="n"/>
      <x:c r="Q402" t="n"/>
      <x:c r="R402" t="n"/>
      <x:c r="S402" t="n"/>
      <x:c r="T402" t="n"/>
      <x:c r="U402" t="n"/>
      <x:c r="V402" t="n"/>
      <x:c r="W402" t="n"/>
      <x:c r="X402" t="n"/>
      <x:c r="Y402" t="n">
        <x:v>0</x:v>
      </x:c>
      <x:c r="Z402" t="n"/>
      <x:c r="AA402" t="n"/>
      <x:c r="AB402" t="n"/>
      <x:c r="AC402" t="n"/>
      <x:c r="AD402" t="n"/>
      <x:c r="AE402" t="n"/>
      <x:c r="AF402" s="17" t="n">
        <x:v>0</x:v>
      </x:c>
      <x:c r="AG402" s="31" t="n"/>
    </x:row>
    <x:row r="403">
      <x:c r="A403" t="n"/>
      <x:c r="B403" t="str">
        <x:f>"940475682823"</x:f>
        <x:v>940475682823</x:v>
      </x:c>
      <x:c r="C403" t="inlineStr">
        <x:is>
          <x:t xml:space="preserve">投产比</x:t>
        </x:is>
      </x:c>
      <x:c r="D403" t="n"/>
      <x:c r="E403" t="n"/>
      <x:c r="F403" t="n"/>
      <x:c r="G403" t="n"/>
      <x:c r="H403" t="n"/>
      <x:c r="I403" t="n"/>
      <x:c r="J403" t="n"/>
      <x:c r="K403" t="n"/>
      <x:c r="L403" t="n"/>
      <x:c r="M403" t="n"/>
      <x:c r="N403" t="n"/>
      <x:c r="O403" t="n"/>
      <x:c r="P403" t="n"/>
      <x:c r="Q403" t="n"/>
      <x:c r="R403" t="n"/>
      <x:c r="S403" t="n"/>
      <x:c r="T403" t="n"/>
      <x:c r="U403" t="n"/>
      <x:c r="V403" t="n"/>
      <x:c r="W403" t="n"/>
      <x:c r="X403" t="n"/>
      <x:c r="Y403" t="n">
        <x:v>0</x:v>
      </x:c>
      <x:c r="Z403" t="n"/>
      <x:c r="AA403" t="n"/>
      <x:c r="AB403" t="n"/>
      <x:c r="AC403" t="n"/>
      <x:c r="AD403" t="n"/>
      <x:c r="AE403" t="n"/>
      <x:c r="AF403" s="17" t="n">
        <x:v>0</x:v>
      </x:c>
      <x:c r="AG403" s="31" t="n"/>
    </x:row>
    <x:row r="404">
      <x:c r="A404" t="n"/>
      <x:c r="B404" t="n"/>
      <x:c r="C404" t="n"/>
      <x:c r="D404" t="n"/>
      <x:c r="E404" t="n"/>
      <x:c r="F404" t="n"/>
      <x:c r="G404" t="n"/>
      <x:c r="H404" t="n"/>
      <x:c r="I404" t="n"/>
      <x:c r="J404" t="n"/>
      <x:c r="K404" t="n"/>
      <x:c r="L404" t="n"/>
      <x:c r="M404" t="n"/>
      <x:c r="N404" t="n"/>
      <x:c r="O404" t="n"/>
      <x:c r="P404" t="n"/>
      <x:c r="Q404" t="n"/>
      <x:c r="R404" t="n"/>
      <x:c r="S404" t="n"/>
      <x:c r="T404" t="n"/>
      <x:c r="U404" t="n"/>
      <x:c r="V404" t="n"/>
      <x:c r="W404" t="n"/>
      <x:c r="X404" t="n"/>
      <x:c r="Y404" t="n"/>
      <x:c r="Z404" t="n"/>
      <x:c r="AA404" t="n"/>
      <x:c r="AB404" t="n"/>
      <x:c r="AC404" t="n"/>
      <x:c r="AD404" t="n"/>
      <x:c r="AE404" t="n"/>
      <x:c r="AF404" t="n"/>
      <x:c r="AG404" s="30" t="n"/>
    </x:row>
  </x:sheetData>
  <x:mergeCells>
    <x:mergeCell ref="A1:AG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hidden="0" customWidth="1"/>
    <x:col min="2" max="2" width="37.66999816894531" hidden="0" customWidth="1"/>
    <x:col min="3" max="3" width="37.66999816894531" hidden="0" customWidth="1"/>
    <x:col min="4" max="4" width="37.66999816894531" hidden="0" customWidth="1"/>
    <x:col min="5" max="5" width="37.66999816894531" hidden="0" customWidth="1"/>
    <x:col min="6" max="6" width="37.66999816894531" hidden="0" customWidth="1"/>
    <x:col min="7" max="7" width="37.66999816894531" hidden="0" customWidth="1"/>
    <x:col min="8" max="8" width="37.66999816894531" hidden="0" customWidth="1"/>
    <x:col min="9" max="9" width="37.66999816894531" hidden="0" customWidth="1"/>
    <x:col min="10" max="10" width="37.66999816894531" hidden="0" customWidth="1"/>
    <x:col min="11" max="11" width="37.66999816894531" hidden="0" customWidth="1"/>
  </x:cols>
  <x:sheetData>
    <x:row r="1">
      <x:c r="A1" s="49" t="str">
        <x:v>云南百合王｜6月30日完整数据同步</x:v>
      </x:c>
      <x:c r="B1" s="49" t="str">
        <x:v>云南百合王｜6月30日完整数据同步</x:v>
      </x:c>
      <x:c r="C1" s="49" t="str">
        <x:v>云南百合王｜6月30日完整数据同步</x:v>
      </x:c>
      <x:c r="D1" s="49" t="str">
        <x:v>云南百合王｜6月30日完整数据同步</x:v>
      </x:c>
      <x:c r="E1" s="49" t="str">
        <x:v>云南百合王｜6月30日完整数据同步</x:v>
      </x:c>
      <x:c r="F1" s="49" t="str">
        <x:v>云南百合王｜6月30日完整数据同步</x:v>
      </x:c>
      <x:c r="G1" s="49" t="str">
        <x:v>云南百合王｜6月30日完整数据同步</x:v>
      </x:c>
      <x:c r="H1" s="49" t="str">
        <x:v>云南百合王｜6月30日完整数据同步</x:v>
      </x:c>
      <x:c r="I1" s="49" t="str">
        <x:v>云南百合王｜6月30日完整数据同步</x:v>
      </x:c>
      <x:c r="J1" s="49" t="str">
        <x:v>云南百合王｜6月30日完整数据同步</x:v>
      </x:c>
      <x:c r="K1" s="49" t="str">
        <x:v>云南百合王｜6月30日完整数据同步</x:v>
      </x:c>
    </x:row>
    <x:row r="3">
      <x:c r="A3" s="52" t="str">
        <x:v>项目</x:v>
      </x:c>
      <x:c r="B3" s="52" t="str">
        <x:v>结论</x:v>
      </x:c>
      <x:c r="C3" s="52" t="str">
        <x:v>关键数字</x:v>
      </x:c>
      <x:c r="D3" s="52" t="str">
        <x:v>今日动作</x:v>
      </x:c>
      <x:c r="E3" s="52" t="str">
        <x:v>备注</x:v>
      </x:c>
    </x:row>
    <x:row r="4">
      <x:c r="A4" s="54" t="str">
        <x:v>全天状态</x:v>
      </x:c>
      <x:c r="B4" s="54" t="str">
        <x:v>没有亏穿，但净ROI未站稳6</x:v>
      </x:c>
      <x:c r="C4" s="54" t="str">
        <x:v>实际ROI 6.47｜净ROI 5.70</x:v>
      </x:c>
      <x:c r="D4" s="54" t="str">
        <x:v>稳中控费</x:v>
      </x:c>
      <x:c r="E4" s="54" t="str">
        <x:v>不全店放量</x:v>
      </x:c>
    </x:row>
    <x:row r="5">
      <x:c r="A5" s="54" t="str">
        <x:v>唯一动作</x:v>
      </x:c>
      <x:c r="B5" s="54" t="str">
        <x:v>只动942237353919</x:v>
      </x:c>
      <x:c r="C5" s="54" t="str">
        <x:v>5.25 -&gt; 5.45</x:v>
      </x:c>
      <x:c r="D5" s="54" t="str">
        <x:v>执行后告诉我已调</x:v>
      </x:c>
      <x:c r="E5" s="54" t="str">
        <x:v>符合第二天小幅继续控</x:v>
      </x:c>
    </x:row>
    <x:row r="6">
      <x:c r="A6" s="54" t="str">
        <x:v>保持项</x:v>
      </x:c>
      <x:c r="B6" s="54" t="str">
        <x:v>325825784662、900123127218</x:v>
      </x:c>
      <x:c r="C6" s="54" t="str">
        <x:v>净ROI 7.33 / 9.89</x:v>
      </x:c>
      <x:c r="D6" s="54" t="str">
        <x:v>不动</x:v>
      </x:c>
      <x:c r="E6" s="54" t="str">
        <x:v>不追高</x:v>
      </x:c>
    </x:row>
    <x:row r="7">
      <x:c r="A7" s="54" t="str">
        <x:v>观察项</x:v>
      </x:c>
      <x:c r="B7" s="54" t="str">
        <x:v>942241514919、940487359757</x:v>
      </x:c>
      <x:c r="C7" s="54" t="str">
        <x:v>净ROI低于6</x:v>
      </x:c>
      <x:c r="D7" s="54" t="str">
        <x:v>先观察</x:v>
      </x:c>
      <x:c r="E7" s="54" t="str">
        <x:v>不满足继续追调条件</x:v>
      </x:c>
    </x:row>
    <x:row r="8">
      <x:c r="A8" s="54" t="str">
        <x:v>风控项</x:v>
      </x:c>
      <x:c r="B8" s="54" t="str">
        <x:v>940486009767、771994391751</x:v>
      </x:c>
      <x:c r="C8" s="54" t="str">
        <x:v>处罚/降权</x:v>
      </x:c>
      <x:c r="D8" s="54" t="str">
        <x:v>不加预算不复制</x:v>
      </x:c>
      <x:c r="E8" s="54" t="str">
        <x:v>940486009767到2026-07-30 20:00</x:v>
      </x:c>
    </x:row>
    <x:row r="10">
      <x:c r="A10" s="52" t="str">
        <x:v>商品ID</x:v>
      </x:c>
      <x:c r="B10" s="52" t="str">
        <x:v>目标ROI</x:v>
      </x:c>
      <x:c r="C10" s="52" t="str">
        <x:v>花费</x:v>
      </x:c>
      <x:c r="D10" s="52" t="str">
        <x:v>交易额</x:v>
      </x:c>
      <x:c r="E10" s="52" t="str">
        <x:v>ROI</x:v>
      </x:c>
      <x:c r="F10" s="52" t="str">
        <x:v>净交易额</x:v>
      </x:c>
      <x:c r="G10" s="52" t="str">
        <x:v>净ROI</x:v>
      </x:c>
      <x:c r="H10" s="52" t="str">
        <x:v>成交</x:v>
      </x:c>
      <x:c r="I10" s="52" t="str">
        <x:v>净成交</x:v>
      </x:c>
      <x:c r="J10" s="52" t="str">
        <x:v>曝光</x:v>
      </x:c>
      <x:c r="K10" s="52" t="str">
        <x:v>点击</x:v>
      </x:c>
    </x:row>
    <x:row r="11">
      <x:c r="A11" s="54" t="str">
        <x:v>942237353919</x:v>
      </x:c>
      <x:c r="B11" s="54" t="str">
        <x:v>5.25</x:v>
      </x:c>
      <x:c r="C11" s="55" t="n">
        <x:v>29.2</x:v>
      </x:c>
      <x:c r="D11" s="55" t="n">
        <x:v>134.82</x:v>
      </x:c>
      <x:c r="E11" s="55" t="n">
        <x:v>4.617123287671233</x:v>
      </x:c>
      <x:c r="F11" s="55" t="n">
        <x:v>121.16</x:v>
      </x:c>
      <x:c r="G11" s="55" t="n">
        <x:v>4.14931506849315</x:v>
      </x:c>
      <x:c r="H11" s="54" t="n">
        <x:v>10</x:v>
      </x:c>
      <x:c r="I11" s="54" t="n">
        <x:v>9</x:v>
      </x:c>
      <x:c r="J11" s="54" t="n">
        <x:v>1532</x:v>
      </x:c>
      <x:c r="K11" s="54" t="n">
        <x:v>164</x:v>
      </x:c>
    </x:row>
    <x:row r="12">
      <x:c r="A12" s="54" t="str">
        <x:v>325825784662</x:v>
      </x:c>
      <x:c r="B12" s="54" t="str">
        <x:v>9.20</x:v>
      </x:c>
      <x:c r="C12" s="55" t="n">
        <x:v>13.2</x:v>
      </x:c>
      <x:c r="D12" s="55" t="n">
        <x:v>113.6</x:v>
      </x:c>
      <x:c r="E12" s="55" t="n">
        <x:v>8.606060606060606</x:v>
      </x:c>
      <x:c r="F12" s="55" t="n">
        <x:v>96.8</x:v>
      </x:c>
      <x:c r="G12" s="55" t="n">
        <x:v>7.333333333333334</x:v>
      </x:c>
      <x:c r="H12" s="54" t="n">
        <x:v>7</x:v>
      </x:c>
      <x:c r="I12" s="54" t="n">
        <x:v>6</x:v>
      </x:c>
      <x:c r="J12" s="54" t="n">
        <x:v>714</x:v>
      </x:c>
      <x:c r="K12" s="54" t="n">
        <x:v>71</x:v>
      </x:c>
    </x:row>
    <x:row r="13">
      <x:c r="A13" s="54" t="str">
        <x:v>942241514919</x:v>
      </x:c>
      <x:c r="B13" s="54" t="str">
        <x:v>7.50</x:v>
      </x:c>
      <x:c r="C13" s="55" t="n">
        <x:v>11.54</x:v>
      </x:c>
      <x:c r="D13" s="55" t="n">
        <x:v>66.52</x:v>
      </x:c>
      <x:c r="E13" s="55" t="n">
        <x:v>5.764298093587522</x:v>
      </x:c>
      <x:c r="F13" s="55" t="n">
        <x:v>52.86</x:v>
      </x:c>
      <x:c r="G13" s="55" t="n">
        <x:v>4.580589254766031</x:v>
      </x:c>
      <x:c r="H13" s="54" t="n">
        <x:v>5</x:v>
      </x:c>
      <x:c r="I13" s="54" t="n">
        <x:v>4</x:v>
      </x:c>
      <x:c r="J13" s="54" t="n">
        <x:v>687</x:v>
      </x:c>
      <x:c r="K13" s="54" t="n">
        <x:v>45</x:v>
      </x:c>
    </x:row>
    <x:row r="14">
      <x:c r="A14" s="54" t="str">
        <x:v>900123127218</x:v>
      </x:c>
      <x:c r="B14" s="54" t="str">
        <x:v>12.19</x:v>
      </x:c>
      <x:c r="C14" s="55" t="n">
        <x:v>7.6</x:v>
      </x:c>
      <x:c r="D14" s="55" t="n">
        <x:v>75.2</x:v>
      </x:c>
      <x:c r="E14" s="55" t="n">
        <x:v>9.894736842105264</x:v>
      </x:c>
      <x:c r="F14" s="55" t="n">
        <x:v>75.2</x:v>
      </x:c>
      <x:c r="G14" s="55" t="n">
        <x:v>9.894736842105264</x:v>
      </x:c>
      <x:c r="H14" s="54" t="n">
        <x:v>4</x:v>
      </x:c>
      <x:c r="I14" s="54" t="n">
        <x:v>4</x:v>
      </x:c>
      <x:c r="J14" s="54" t="n">
        <x:v>228</x:v>
      </x:c>
      <x:c r="K14" s="54" t="n">
        <x:v>20</x:v>
      </x:c>
    </x:row>
    <x:row r="15">
      <x:c r="A15" s="54" t="str">
        <x:v>940487359757</x:v>
      </x:c>
      <x:c r="B15" s="54" t="str">
        <x:v>6.40</x:v>
      </x:c>
      <x:c r="C15" s="55" t="n">
        <x:v>5.6</x:v>
      </x:c>
      <x:c r="D15" s="55" t="n">
        <x:v>27.54</x:v>
      </x:c>
      <x:c r="E15" s="55" t="n">
        <x:v>4.917857142857143</x:v>
      </x:c>
      <x:c r="F15" s="55" t="n">
        <x:v>27.54</x:v>
      </x:c>
      <x:c r="G15" s="55" t="n">
        <x:v>4.917857142857143</x:v>
      </x:c>
      <x:c r="H15" s="54" t="n">
        <x:v>2</x:v>
      </x:c>
      <x:c r="I15" s="54" t="n">
        <x:v>2</x:v>
      </x:c>
      <x:c r="J15" s="54" t="n">
        <x:v>239</x:v>
      </x:c>
      <x:c r="K15" s="54" t="n">
        <x:v>21</x:v>
      </x:c>
    </x:row>
    <x:row r="16">
      <x:c r="A16" s="54" t="str">
        <x:v>940475370226</x:v>
      </x:c>
      <x:c r="B16" s="54" t="str">
        <x:v>8.00</x:v>
      </x:c>
      <x:c r="C16" s="55" t="n">
        <x:v>5.16</x:v>
      </x:c>
      <x:c r="D16" s="55" t="n">
        <x:v>46.98</x:v>
      </x:c>
      <x:c r="E16" s="55" t="n">
        <x:v>9.104651162790697</x:v>
      </x:c>
      <x:c r="F16" s="55" t="n">
        <x:v>31.32</x:v>
      </x:c>
      <x:c r="G16" s="55" t="n">
        <x:v>6.069767441860465</x:v>
      </x:c>
      <x:c r="H16" s="54" t="n">
        <x:v>3</x:v>
      </x:c>
      <x:c r="I16" s="54" t="n">
        <x:v>2</x:v>
      </x:c>
      <x:c r="J16" s="54" t="n">
        <x:v>395</x:v>
      </x:c>
      <x:c r="K16" s="54" t="n">
        <x:v>28</x:v>
      </x:c>
    </x:row>
    <x:row r="17">
      <x:c r="A17" s="54" t="str">
        <x:v>964728016609</x:v>
      </x:c>
      <x:c r="B17" s="54" t="str">
        <x:v>6.00</x:v>
      </x:c>
      <x:c r="C17" s="55" t="n">
        <x:v>3.17</x:v>
      </x:c>
      <x:c r="D17" s="55" t="n">
        <x:v>13.66</x:v>
      </x:c>
      <x:c r="E17" s="55" t="n">
        <x:v>4.309148264984227</x:v>
      </x:c>
      <x:c r="F17" s="55" t="n">
        <x:v>13.66</x:v>
      </x:c>
      <x:c r="G17" s="55" t="n">
        <x:v>4.309148264984227</x:v>
      </x:c>
      <x:c r="H17" s="54" t="n">
        <x:v>1</x:v>
      </x:c>
      <x:c r="I17" s="54" t="n">
        <x:v>1</x:v>
      </x:c>
      <x:c r="J17" s="54" t="n">
        <x:v>154</x:v>
      </x:c>
      <x:c r="K17" s="54" t="n">
        <x:v>12</x:v>
      </x:c>
    </x:row>
    <x:row r="18">
      <x:c r="A18" s="54" t="str">
        <x:v>964743271687</x:v>
      </x:c>
      <x:c r="B18" s="54" t="str">
        <x:v>6.00</x:v>
      </x:c>
      <x:c r="C18" s="55" t="n">
        <x:v>3.17</x:v>
      </x:c>
      <x:c r="D18" s="55" t="n">
        <x:v>13.66</x:v>
      </x:c>
      <x:c r="E18" s="55" t="n">
        <x:v>4.309148264984227</x:v>
      </x:c>
      <x:c r="F18" s="55" t="n">
        <x:v>13.66</x:v>
      </x:c>
      <x:c r="G18" s="55" t="n">
        <x:v>4.309148264984227</x:v>
      </x:c>
      <x:c r="H18" s="54" t="n">
        <x:v>1</x:v>
      </x:c>
      <x:c r="I18" s="54" t="n">
        <x:v>1</x:v>
      </x:c>
      <x:c r="J18" s="54" t="n">
        <x:v>98</x:v>
      </x:c>
      <x:c r="K18" s="54" t="n">
        <x:v>4</x:v>
      </x:c>
    </x:row>
    <x:row r="19">
      <x:c r="A19" s="54" t="str">
        <x:v>940486009767</x:v>
      </x:c>
      <x:c r="B19" s="54" t="str">
        <x:v>5.35</x:v>
      </x:c>
      <x:c r="C19" s="55" t="n">
        <x:v>2.79</x:v>
      </x:c>
      <x:c r="D19" s="55" t="n">
        <x:v>39.42</x:v>
      </x:c>
      <x:c r="E19" s="55" t="n">
        <x:v>14.129032258064516</x:v>
      </x:c>
      <x:c r="F19" s="55" t="n">
        <x:v>27.54</x:v>
      </x:c>
      <x:c r="G19" s="55" t="n">
        <x:v>9.870967741935484</x:v>
      </x:c>
      <x:c r="H19" s="54" t="n">
        <x:v>3</x:v>
      </x:c>
      <x:c r="I19" s="54" t="n">
        <x:v>2</x:v>
      </x:c>
      <x:c r="J19" s="54" t="n">
        <x:v>218</x:v>
      </x:c>
      <x:c r="K19" s="54" t="n">
        <x:v>21</x:v>
      </x:c>
    </x:row>
    <x:row r="20">
      <x:c r="A20" s="54" t="str">
        <x:v>942238619440</x:v>
      </x:c>
      <x:c r="B20" s="54" t="str">
        <x:v>7.68</x:v>
      </x:c>
      <x:c r="C20" s="55" t="n">
        <x:v>2.27</x:v>
      </x:c>
      <x:c r="D20" s="55" t="n">
        <x:v>13.66</x:v>
      </x:c>
      <x:c r="E20" s="55" t="n">
        <x:v>6.0176211453744495</x:v>
      </x:c>
      <x:c r="F20" s="55" t="n">
        <x:v>13.66</x:v>
      </x:c>
      <x:c r="G20" s="55" t="n">
        <x:v>6.0176211453744495</x:v>
      </x:c>
      <x:c r="H20" s="54" t="n">
        <x:v>1</x:v>
      </x:c>
      <x:c r="I20" s="54" t="n">
        <x:v>1</x:v>
      </x:c>
      <x:c r="J20" s="54" t="n">
        <x:v>142</x:v>
      </x:c>
      <x:c r="K20" s="54" t="n">
        <x:v>5</x:v>
      </x:c>
    </x:row>
    <x:row r="21">
      <x:c r="A21" s="54" t="str">
        <x:v>942234323736</x:v>
      </x:c>
      <x:c r="B21" s="54" t="str">
        <x:v>5.86</x:v>
      </x:c>
      <x:c r="C21" s="55" t="n">
        <x:v>1.34</x:v>
      </x:c>
      <x:c r="D21" s="55" t="n">
        <x:v>0</x:v>
      </x:c>
      <x:c r="E21" s="55" t="n">
        <x:v>0</x:v>
      </x:c>
      <x:c r="F21" s="55" t="n">
        <x:v>0</x:v>
      </x:c>
      <x:c r="G21" s="55" t="n">
        <x:v>0</x:v>
      </x:c>
      <x:c r="H21" s="54" t="n">
        <x:v>0</x:v>
      </x:c>
      <x:c r="I21" s="54" t="n">
        <x:v>0</x:v>
      </x:c>
      <x:c r="J21" s="54" t="n">
        <x:v>133</x:v>
      </x:c>
      <x:c r="K21" s="54" t="n">
        <x:v>10</x:v>
      </x:c>
    </x:row>
    <x:row r="22">
      <x:c r="A22" s="54" t="str">
        <x:v>967409218622</x:v>
      </x:c>
      <x:c r="B22" s="54" t="str">
        <x:v>6.00</x:v>
      </x:c>
      <x:c r="C22" s="55" t="n">
        <x:v>1.18</x:v>
      </x:c>
      <x:c r="D22" s="55" t="n">
        <x:v>0</x:v>
      </x:c>
      <x:c r="E22" s="55" t="n">
        <x:v>0</x:v>
      </x:c>
      <x:c r="F22" s="55" t="n">
        <x:v>0</x:v>
      </x:c>
      <x:c r="G22" s="55" t="n">
        <x:v>0</x:v>
      </x:c>
      <x:c r="H22" s="54" t="n">
        <x:v>0</x:v>
      </x:c>
      <x:c r="I22" s="54" t="n">
        <x:v>0</x:v>
      </x:c>
      <x:c r="J22" s="54" t="n">
        <x:v>115</x:v>
      </x:c>
      <x:c r="K22" s="54" t="n">
        <x:v>3</x:v>
      </x:c>
    </x:row>
    <x:row r="23">
      <x:c r="A23" s="54" t="str">
        <x:v>869400985980</x:v>
      </x:c>
      <x:c r="B23" s="54" t="str">
        <x:v>8.12</x:v>
      </x:c>
      <x:c r="C23" s="55" t="n">
        <x:v>1.17</x:v>
      </x:c>
      <x:c r="D23" s="55" t="n">
        <x:v>0</x:v>
      </x:c>
      <x:c r="E23" s="55" t="n">
        <x:v>0</x:v>
      </x:c>
      <x:c r="F23" s="55" t="n">
        <x:v>0</x:v>
      </x:c>
      <x:c r="G23" s="55" t="n">
        <x:v>0</x:v>
      </x:c>
      <x:c r="H23" s="54" t="n">
        <x:v>0</x:v>
      </x:c>
      <x:c r="I23" s="54" t="n">
        <x:v>0</x:v>
      </x:c>
      <x:c r="J23" s="54" t="n">
        <x:v>150</x:v>
      </x:c>
      <x:c r="K23" s="54" t="n">
        <x:v>11</x:v>
      </x:c>
    </x:row>
    <x:row r="24">
      <x:c r="A24" s="54" t="str">
        <x:v>942242761649</x:v>
      </x:c>
      <x:c r="B24" s="54" t="str">
        <x:v>6.58</x:v>
      </x:c>
      <x:c r="C24" s="55" t="n">
        <x:v>0.82</x:v>
      </x:c>
      <x:c r="D24" s="55" t="n">
        <x:v>0</x:v>
      </x:c>
      <x:c r="E24" s="55" t="n">
        <x:v>0</x:v>
      </x:c>
      <x:c r="F24" s="55" t="n">
        <x:v>0</x:v>
      </x:c>
      <x:c r="G24" s="55" t="n">
        <x:v>0</x:v>
      </x:c>
      <x:c r="H24" s="54" t="n">
        <x:v>0</x:v>
      </x:c>
      <x:c r="I24" s="54" t="n">
        <x:v>0</x:v>
      </x:c>
      <x:c r="J24" s="54" t="n">
        <x:v>88</x:v>
      </x:c>
      <x:c r="K24" s="54" t="n">
        <x:v>3</x:v>
      </x:c>
    </x:row>
    <x:row r="25">
      <x:c r="A25" s="54" t="str">
        <x:v>965959784641</x:v>
      </x:c>
      <x:c r="B25" s="54" t="str">
        <x:v>6.00</x:v>
      </x:c>
      <x:c r="C25" s="55" t="n">
        <x:v>0.79</x:v>
      </x:c>
      <x:c r="D25" s="55" t="n">
        <x:v>0</x:v>
      </x:c>
      <x:c r="E25" s="55" t="n">
        <x:v>0</x:v>
      </x:c>
      <x:c r="F25" s="55" t="n">
        <x:v>0</x:v>
      </x:c>
      <x:c r="G25" s="55" t="n">
        <x:v>0</x:v>
      </x:c>
      <x:c r="H25" s="54" t="n">
        <x:v>0</x:v>
      </x:c>
      <x:c r="I25" s="54" t="n">
        <x:v>0</x:v>
      </x:c>
      <x:c r="J25" s="54" t="n">
        <x:v>50</x:v>
      </x:c>
      <x:c r="K25" s="54" t="n">
        <x:v>4</x:v>
      </x:c>
    </x:row>
    <x:row r="26">
      <x:c r="A26" s="54" t="str">
        <x:v>965959023234</x:v>
      </x:c>
      <x:c r="B26" s="54" t="str">
        <x:v>6.00</x:v>
      </x:c>
      <x:c r="C26" s="55" t="n">
        <x:v>0.6</x:v>
      </x:c>
      <x:c r="D26" s="55" t="n">
        <x:v>0</x:v>
      </x:c>
      <x:c r="E26" s="55" t="n">
        <x:v>0</x:v>
      </x:c>
      <x:c r="F26" s="55" t="n">
        <x:v>0</x:v>
      </x:c>
      <x:c r="G26" s="55" t="n">
        <x:v>0</x:v>
      </x:c>
      <x:c r="H26" s="54" t="n">
        <x:v>0</x:v>
      </x:c>
      <x:c r="I26" s="54" t="n">
        <x:v>0</x:v>
      </x:c>
      <x:c r="J26" s="54" t="n">
        <x:v>62</x:v>
      </x:c>
      <x:c r="K26" s="54" t="n">
        <x:v>1</x:v>
      </x:c>
    </x:row>
    <x:row r="27">
      <x:c r="A27" s="54" t="str">
        <x:v>424850302017</x:v>
      </x:c>
      <x:c r="B27" s="54" t="str">
        <x:v>6.00</x:v>
      </x:c>
      <x:c r="C27" s="55" t="n">
        <x:v>0.59</x:v>
      </x:c>
      <x:c r="D27" s="55" t="n">
        <x:v>0</x:v>
      </x:c>
      <x:c r="E27" s="55" t="n">
        <x:v>0</x:v>
      </x:c>
      <x:c r="F27" s="55" t="n">
        <x:v>0</x:v>
      </x:c>
      <x:c r="G27" s="55" t="n">
        <x:v>0</x:v>
      </x:c>
      <x:c r="H27" s="54" t="n">
        <x:v>0</x:v>
      </x:c>
      <x:c r="I27" s="54" t="n">
        <x:v>0</x:v>
      </x:c>
      <x:c r="J27" s="54" t="n">
        <x:v>60</x:v>
      </x:c>
      <x:c r="K27" s="54" t="n">
        <x:v>6</x:v>
      </x:c>
    </x:row>
    <x:row r="28">
      <x:c r="A28" s="54" t="str">
        <x:v>967410512821</x:v>
      </x:c>
      <x:c r="B28" s="54" t="str">
        <x:v>6.00</x:v>
      </x:c>
      <x:c r="C28" s="55" t="n">
        <x:v>0.59</x:v>
      </x:c>
      <x:c r="D28" s="55" t="n">
        <x:v>0</x:v>
      </x:c>
      <x:c r="E28" s="55" t="n">
        <x:v>0</x:v>
      </x:c>
      <x:c r="F28" s="55" t="n">
        <x:v>0</x:v>
      </x:c>
      <x:c r="G28" s="55" t="n">
        <x:v>0</x:v>
      </x:c>
      <x:c r="H28" s="54" t="n">
        <x:v>0</x:v>
      </x:c>
      <x:c r="I28" s="54" t="n">
        <x:v>0</x:v>
      </x:c>
      <x:c r="J28" s="54" t="n">
        <x:v>57</x:v>
      </x:c>
      <x:c r="K28" s="54" t="n">
        <x:v>0</x:v>
      </x:c>
    </x:row>
    <x:row r="29">
      <x:c r="A29" s="54" t="str">
        <x:v>965595973148</x:v>
      </x:c>
      <x:c r="B29" s="54" t="str">
        <x:v>6.00</x:v>
      </x:c>
      <x:c r="C29" s="55" t="n">
        <x:v>0.51</x:v>
      </x:c>
      <x:c r="D29" s="55" t="n">
        <x:v>0</x:v>
      </x:c>
      <x:c r="E29" s="55" t="n">
        <x:v>0</x:v>
      </x:c>
      <x:c r="F29" s="55" t="n">
        <x:v>0</x:v>
      </x:c>
      <x:c r="G29" s="55" t="n">
        <x:v>0</x:v>
      </x:c>
      <x:c r="H29" s="54" t="n">
        <x:v>0</x:v>
      </x:c>
      <x:c r="I29" s="54" t="n">
        <x:v>0</x:v>
      </x:c>
      <x:c r="J29" s="54" t="n">
        <x:v>48</x:v>
      </x:c>
      <x:c r="K29" s="54" t="n">
        <x:v>4</x:v>
      </x:c>
    </x:row>
    <x:row r="30">
      <x:c r="A30" s="54" t="str">
        <x:v>965241152385</x:v>
      </x:c>
      <x:c r="B30" s="54" t="str">
        <x:v>6.00</x:v>
      </x:c>
      <x:c r="C30" s="55" t="n">
        <x:v>0.37</x:v>
      </x:c>
      <x:c r="D30" s="55" t="n">
        <x:v>0</x:v>
      </x:c>
      <x:c r="E30" s="55" t="n">
        <x:v>0</x:v>
      </x:c>
      <x:c r="F30" s="55" t="n">
        <x:v>0</x:v>
      </x:c>
      <x:c r="G30" s="55" t="n">
        <x:v>0</x:v>
      </x:c>
      <x:c r="H30" s="54" t="n">
        <x:v>0</x:v>
      </x:c>
      <x:c r="I30" s="54" t="n">
        <x:v>0</x:v>
      </x:c>
      <x:c r="J30" s="54" t="n">
        <x:v>37</x:v>
      </x:c>
      <x:c r="K30" s="54" t="n">
        <x:v>0</x:v>
      </x:c>
    </x:row>
    <x:row r="31">
      <x:c r="A31" s="54" t="str">
        <x:v>965957730725</x:v>
      </x:c>
      <x:c r="B31" s="54" t="str">
        <x:v>6.00</x:v>
      </x:c>
      <x:c r="C31" s="55" t="n">
        <x:v>0.36</x:v>
      </x:c>
      <x:c r="D31" s="55" t="n">
        <x:v>0</x:v>
      </x:c>
      <x:c r="E31" s="55" t="n">
        <x:v>0</x:v>
      </x:c>
      <x:c r="F31" s="55" t="n">
        <x:v>0</x:v>
      </x:c>
      <x:c r="G31" s="55" t="n">
        <x:v>0</x:v>
      </x:c>
      <x:c r="H31" s="54" t="n">
        <x:v>0</x:v>
      </x:c>
      <x:c r="I31" s="54" t="n">
        <x:v>0</x:v>
      </x:c>
      <x:c r="J31" s="54" t="n">
        <x:v>38</x:v>
      </x:c>
      <x:c r="K31" s="54" t="n">
        <x:v>0</x:v>
      </x:c>
    </x:row>
    <x:row r="32">
      <x:c r="A32" s="54" t="str">
        <x:v>965960162770</x:v>
      </x:c>
      <x:c r="B32" s="54" t="str">
        <x:v>6.00</x:v>
      </x:c>
      <x:c r="C32" s="55" t="n">
        <x:v>0.34</x:v>
      </x:c>
      <x:c r="D32" s="55" t="n">
        <x:v>0</x:v>
      </x:c>
      <x:c r="E32" s="55" t="n">
        <x:v>0</x:v>
      </x:c>
      <x:c r="F32" s="55" t="n">
        <x:v>0</x:v>
      </x:c>
      <x:c r="G32" s="55" t="n">
        <x:v>0</x:v>
      </x:c>
      <x:c r="H32" s="54" t="n">
        <x:v>0</x:v>
      </x:c>
      <x:c r="I32" s="54" t="n">
        <x:v>0</x:v>
      </x:c>
      <x:c r="J32" s="54" t="n">
        <x:v>36</x:v>
      </x:c>
      <x:c r="K32" s="54" t="n">
        <x:v>4</x:v>
      </x:c>
    </x:row>
    <x:row r="33">
      <x:c r="A33" s="54" t="str">
        <x:v>965595023732</x:v>
      </x:c>
      <x:c r="B33" s="54" t="str">
        <x:v>6.00</x:v>
      </x:c>
      <x:c r="C33" s="55" t="n">
        <x:v>0.32</x:v>
      </x:c>
      <x:c r="D33" s="55" t="n">
        <x:v>0</x:v>
      </x:c>
      <x:c r="E33" s="55" t="n">
        <x:v>0</x:v>
      </x:c>
      <x:c r="F33" s="55" t="n">
        <x:v>0</x:v>
      </x:c>
      <x:c r="G33" s="55" t="n">
        <x:v>0</x:v>
      </x:c>
      <x:c r="H33" s="54" t="n">
        <x:v>0</x:v>
      </x:c>
      <x:c r="I33" s="54" t="n">
        <x:v>0</x:v>
      </x:c>
      <x:c r="J33" s="54" t="n">
        <x:v>32</x:v>
      </x:c>
      <x:c r="K33" s="54" t="n">
        <x:v>2</x:v>
      </x:c>
    </x:row>
    <x:row r="34">
      <x:c r="A34" s="54" t="str">
        <x:v>965964712430</x:v>
      </x:c>
      <x:c r="B34" s="54" t="str">
        <x:v>6.00</x:v>
      </x:c>
      <x:c r="C34" s="55" t="n">
        <x:v>0.16</x:v>
      </x:c>
      <x:c r="D34" s="55" t="n">
        <x:v>0</x:v>
      </x:c>
      <x:c r="E34" s="55" t="n">
        <x:v>0</x:v>
      </x:c>
      <x:c r="F34" s="55" t="n">
        <x:v>0</x:v>
      </x:c>
      <x:c r="G34" s="55" t="n">
        <x:v>0</x:v>
      </x:c>
      <x:c r="H34" s="54" t="n">
        <x:v>0</x:v>
      </x:c>
      <x:c r="I34" s="54" t="n">
        <x:v>0</x:v>
      </x:c>
      <x:c r="J34" s="54" t="n">
        <x:v>15</x:v>
      </x:c>
      <x:c r="K34" s="54" t="n">
        <x:v>0</x:v>
      </x:c>
    </x:row>
    <x:row r="35">
      <x:c r="A35" s="54" t="str">
        <x:v>965958968523</x:v>
      </x:c>
      <x:c r="B35" s="54" t="str">
        <x:v>6.00</x:v>
      </x:c>
      <x:c r="C35" s="55" t="n">
        <x:v>0.15</x:v>
      </x:c>
      <x:c r="D35" s="55" t="n">
        <x:v>0</x:v>
      </x:c>
      <x:c r="E35" s="55" t="n">
        <x:v>0</x:v>
      </x:c>
      <x:c r="F35" s="55" t="n">
        <x:v>0</x:v>
      </x:c>
      <x:c r="G35" s="55" t="n">
        <x:v>0</x:v>
      </x:c>
      <x:c r="H35" s="54" t="n">
        <x:v>0</x:v>
      </x:c>
      <x:c r="I35" s="54" t="n">
        <x:v>0</x:v>
      </x:c>
      <x:c r="J35" s="54" t="n">
        <x:v>15</x:v>
      </x:c>
      <x:c r="K35" s="54" t="n">
        <x:v>1</x:v>
      </x:c>
    </x:row>
    <x:row r="36">
      <x:c r="A36" s="54" t="str">
        <x:v>964753108540</x:v>
      </x:c>
      <x:c r="B36" s="54" t="str">
        <x:v>6.00</x:v>
      </x:c>
      <x:c r="C36" s="55" t="n">
        <x:v>0.11</x:v>
      </x:c>
      <x:c r="D36" s="55" t="n">
        <x:v>0</x:v>
      </x:c>
      <x:c r="E36" s="55" t="n">
        <x:v>0</x:v>
      </x:c>
      <x:c r="F36" s="55" t="n">
        <x:v>0</x:v>
      </x:c>
      <x:c r="G36" s="55" t="n">
        <x:v>0</x:v>
      </x:c>
      <x:c r="H36" s="54" t="n">
        <x:v>0</x:v>
      </x:c>
      <x:c r="I36" s="54" t="n">
        <x:v>0</x:v>
      </x:c>
      <x:c r="J36" s="54" t="n">
        <x:v>11</x:v>
      </x:c>
      <x:c r="K36" s="54" t="n">
        <x:v>0</x:v>
      </x:c>
    </x:row>
    <x:row r="37">
      <x:c r="A37" s="54" t="str">
        <x:v>325874923624</x:v>
      </x:c>
      <x:c r="B37" s="54" t="str">
        <x:v>6.00</x:v>
      </x:c>
      <x:c r="C37" s="55" t="n">
        <x:v>0.02</x:v>
      </x:c>
      <x:c r="D37" s="55" t="n">
        <x:v>0</x:v>
      </x:c>
      <x:c r="E37" s="55" t="n">
        <x:v>0</x:v>
      </x:c>
      <x:c r="F37" s="55" t="n">
        <x:v>0</x:v>
      </x:c>
      <x:c r="G37" s="55" t="n">
        <x:v>0</x:v>
      </x:c>
      <x:c r="H37" s="54" t="n">
        <x:v>0</x:v>
      </x:c>
      <x:c r="I37" s="54" t="n">
        <x:v>0</x:v>
      </x:c>
      <x:c r="J37" s="54" t="n">
        <x:v>1</x:v>
      </x:c>
      <x:c r="K37" s="54" t="n">
        <x:v>0</x:v>
      </x:c>
    </x:row>
    <x:row r="38">
      <x:c r="A38" s="54" t="str">
        <x:v>771994391751</x:v>
      </x:c>
      <x:c r="B38" s="54" t="str">
        <x:v>7.60</x:v>
      </x:c>
      <x:c r="C38" s="55" t="n">
        <x:v>0</x:v>
      </x:c>
      <x:c r="D38" s="55" t="n">
        <x:v>57.4</x:v>
      </x:c>
      <x:c r="E38" s="55" t="str"/>
      <x:c r="F38" s="55" t="n">
        <x:v>57.4</x:v>
      </x:c>
      <x:c r="G38" s="55" t="str"/>
      <x:c r="H38" s="54" t="n">
        <x:v>3</x:v>
      </x:c>
      <x:c r="I38" s="54" t="n">
        <x:v>3</x:v>
      </x:c>
      <x:c r="J38" s="54" t="n">
        <x:v>5</x:v>
      </x:c>
      <x:c r="K38" s="54" t="n">
        <x:v>0</x:v>
      </x:c>
    </x:row>
  </x:sheetData>
  <x:mergeCells>
    <x:mergeCell ref="A1:K1"/>
  </x:mergeCells>
  <x:pageMargins left="0.7" right="0.7" top="0.75" bottom="0.75" header="0.3" footer="0.3"/>
</x:worksheet>
</file>